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nigolf-wuerttemberg.de\www\download\"/>
    </mc:Choice>
  </mc:AlternateContent>
  <xr:revisionPtr revIDLastSave="0" documentId="8_{2EA02075-06F7-410B-B773-23079AC8C38B}" xr6:coauthVersionLast="43" xr6:coauthVersionMax="43" xr10:uidLastSave="{00000000-0000-0000-0000-000000000000}"/>
  <bookViews>
    <workbookView xWindow="30360" yWindow="945" windowWidth="22530" windowHeight="15255" tabRatio="967" xr2:uid="{00000000-000D-0000-FFFF-FFFF00000000}"/>
  </bookViews>
  <sheets>
    <sheet name="Deckblatt" sheetId="21" r:id="rId1"/>
    <sheet name="Mannschaft" sheetId="19" r:id="rId2"/>
    <sheet name="Einzel" sheetId="18" r:id="rId3"/>
  </sheets>
  <calcPr calcId="191029" iterateDelta="1.0000000000000002E-2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19" l="1"/>
  <c r="G89" i="19"/>
  <c r="H89" i="19"/>
  <c r="F88" i="19"/>
  <c r="G88" i="19"/>
  <c r="H88" i="19"/>
  <c r="E89" i="19"/>
  <c r="E88" i="19"/>
  <c r="F74" i="19"/>
  <c r="G74" i="19"/>
  <c r="H74" i="19"/>
  <c r="F73" i="19"/>
  <c r="G73" i="19"/>
  <c r="H73" i="19"/>
  <c r="E74" i="19"/>
  <c r="E73" i="19"/>
  <c r="F59" i="19"/>
  <c r="G59" i="19"/>
  <c r="H59" i="19"/>
  <c r="F58" i="19"/>
  <c r="G58" i="19"/>
  <c r="H58" i="19"/>
  <c r="E59" i="19"/>
  <c r="E58" i="19"/>
  <c r="F44" i="19"/>
  <c r="G44" i="19"/>
  <c r="H44" i="19"/>
  <c r="F43" i="19"/>
  <c r="G43" i="19"/>
  <c r="H43" i="19"/>
  <c r="E44" i="19"/>
  <c r="E43" i="19"/>
  <c r="F29" i="19"/>
  <c r="G29" i="19"/>
  <c r="H29" i="19"/>
  <c r="F28" i="19"/>
  <c r="G28" i="19"/>
  <c r="H28" i="19"/>
  <c r="E29" i="19"/>
  <c r="E28" i="19"/>
  <c r="I84" i="19" l="1"/>
  <c r="J84" i="19" s="1"/>
  <c r="I69" i="19"/>
  <c r="J69" i="19" s="1"/>
  <c r="I24" i="19"/>
  <c r="J24" i="19" s="1"/>
  <c r="I9" i="19"/>
  <c r="J9" i="19" s="1"/>
  <c r="I39" i="19"/>
  <c r="J39" i="19" s="1"/>
  <c r="I54" i="19"/>
  <c r="J54" i="19" s="1"/>
  <c r="I45" i="21" l="1"/>
  <c r="J45" i="21" s="1"/>
  <c r="I44" i="21"/>
  <c r="J44" i="21" s="1"/>
  <c r="I43" i="21"/>
  <c r="J43" i="21" s="1"/>
  <c r="I42" i="21"/>
  <c r="J42" i="21" s="1"/>
  <c r="I41" i="21"/>
  <c r="J41" i="21" s="1"/>
  <c r="I40" i="21"/>
  <c r="J40" i="21" s="1"/>
  <c r="I17" i="19" l="1"/>
  <c r="J17" i="19" s="1"/>
  <c r="I8" i="19"/>
  <c r="J8" i="19" s="1"/>
  <c r="I10" i="19"/>
  <c r="J10" i="19" s="1"/>
  <c r="I11" i="19"/>
  <c r="J11" i="19" s="1"/>
  <c r="I12" i="19"/>
  <c r="J12" i="19" s="1"/>
  <c r="I6" i="19"/>
  <c r="J6" i="19" s="1"/>
  <c r="I7" i="19"/>
  <c r="J7" i="19" s="1"/>
  <c r="I92" i="19" l="1"/>
  <c r="J92" i="19" s="1"/>
  <c r="H90" i="19"/>
  <c r="G90" i="19"/>
  <c r="I87" i="19"/>
  <c r="J87" i="19" s="1"/>
  <c r="I86" i="19"/>
  <c r="J86" i="19" s="1"/>
  <c r="I85" i="19"/>
  <c r="J85" i="19" s="1"/>
  <c r="I83" i="19"/>
  <c r="J83" i="19" s="1"/>
  <c r="I82" i="19"/>
  <c r="J82" i="19" s="1"/>
  <c r="I81" i="19"/>
  <c r="J81" i="19" s="1"/>
  <c r="I77" i="19"/>
  <c r="J77" i="19" s="1"/>
  <c r="G75" i="19"/>
  <c r="I72" i="19"/>
  <c r="J72" i="19" s="1"/>
  <c r="I71" i="19"/>
  <c r="J71" i="19" s="1"/>
  <c r="I70" i="19"/>
  <c r="J70" i="19" s="1"/>
  <c r="I68" i="19"/>
  <c r="J68" i="19" s="1"/>
  <c r="I67" i="19"/>
  <c r="J67" i="19" s="1"/>
  <c r="I66" i="19"/>
  <c r="J66" i="19" s="1"/>
  <c r="I62" i="19"/>
  <c r="J62" i="19" s="1"/>
  <c r="F60" i="19"/>
  <c r="I57" i="19"/>
  <c r="J57" i="19" s="1"/>
  <c r="I56" i="19"/>
  <c r="J56" i="19" s="1"/>
  <c r="I55" i="19"/>
  <c r="J55" i="19" s="1"/>
  <c r="I53" i="19"/>
  <c r="J53" i="19" s="1"/>
  <c r="I52" i="19"/>
  <c r="J52" i="19" s="1"/>
  <c r="I51" i="19"/>
  <c r="J51" i="19" s="1"/>
  <c r="I47" i="19"/>
  <c r="J47" i="19" s="1"/>
  <c r="I42" i="19"/>
  <c r="J42" i="19" s="1"/>
  <c r="I41" i="19"/>
  <c r="J41" i="19" s="1"/>
  <c r="I40" i="19"/>
  <c r="J40" i="19" s="1"/>
  <c r="I38" i="19"/>
  <c r="J38" i="19" s="1"/>
  <c r="I37" i="19"/>
  <c r="J37" i="19" s="1"/>
  <c r="I36" i="19"/>
  <c r="J36" i="19" s="1"/>
  <c r="I32" i="19"/>
  <c r="J32" i="19" s="1"/>
  <c r="I27" i="19"/>
  <c r="J27" i="19" s="1"/>
  <c r="I26" i="19"/>
  <c r="J26" i="19" s="1"/>
  <c r="I25" i="19"/>
  <c r="J25" i="19" s="1"/>
  <c r="I23" i="19"/>
  <c r="J23" i="19" s="1"/>
  <c r="I22" i="19"/>
  <c r="J22" i="19" s="1"/>
  <c r="I21" i="19"/>
  <c r="J21" i="19" s="1"/>
  <c r="H45" i="19" l="1"/>
  <c r="H30" i="19"/>
  <c r="G45" i="19"/>
  <c r="H60" i="19"/>
  <c r="F45" i="19"/>
  <c r="H75" i="19"/>
  <c r="G30" i="19"/>
  <c r="I59" i="19"/>
  <c r="I89" i="19"/>
  <c r="I58" i="19"/>
  <c r="I88" i="19"/>
  <c r="F90" i="19"/>
  <c r="E90" i="19"/>
  <c r="F75" i="19"/>
  <c r="I73" i="19"/>
  <c r="I74" i="19"/>
  <c r="E75" i="19"/>
  <c r="G60" i="19"/>
  <c r="I43" i="19"/>
  <c r="I44" i="19"/>
  <c r="E45" i="19"/>
  <c r="F30" i="19"/>
  <c r="I28" i="19"/>
  <c r="I29" i="19"/>
  <c r="E30" i="19"/>
  <c r="E60" i="19"/>
  <c r="M43" i="18"/>
  <c r="L43" i="18"/>
  <c r="J43" i="18"/>
  <c r="K43" i="18" s="1"/>
  <c r="M42" i="18"/>
  <c r="L42" i="18"/>
  <c r="J42" i="18"/>
  <c r="K42" i="18" s="1"/>
  <c r="M41" i="18"/>
  <c r="L41" i="18"/>
  <c r="J41" i="18"/>
  <c r="K41" i="18" s="1"/>
  <c r="M35" i="18"/>
  <c r="L35" i="18"/>
  <c r="J35" i="18"/>
  <c r="K35" i="18" s="1"/>
  <c r="M34" i="18"/>
  <c r="L34" i="18"/>
  <c r="J34" i="18"/>
  <c r="K34" i="18" s="1"/>
  <c r="M33" i="18"/>
  <c r="L33" i="18"/>
  <c r="J33" i="18"/>
  <c r="K33" i="18" s="1"/>
  <c r="M32" i="18"/>
  <c r="L32" i="18"/>
  <c r="J32" i="18"/>
  <c r="K32" i="18" s="1"/>
  <c r="M31" i="18"/>
  <c r="L31" i="18"/>
  <c r="J31" i="18"/>
  <c r="K31" i="18" s="1"/>
  <c r="M30" i="18"/>
  <c r="L30" i="18"/>
  <c r="J30" i="18"/>
  <c r="K30" i="18" s="1"/>
  <c r="M29" i="18"/>
  <c r="L29" i="18"/>
  <c r="J29" i="18"/>
  <c r="K29" i="18" s="1"/>
  <c r="M28" i="18"/>
  <c r="L28" i="18"/>
  <c r="J28" i="18"/>
  <c r="K28" i="18" s="1"/>
  <c r="M27" i="18"/>
  <c r="L27" i="18"/>
  <c r="J27" i="18"/>
  <c r="K27" i="18" s="1"/>
  <c r="M26" i="18"/>
  <c r="L26" i="18"/>
  <c r="J26" i="18"/>
  <c r="K26" i="18" s="1"/>
  <c r="M25" i="18"/>
  <c r="L25" i="18"/>
  <c r="J25" i="18"/>
  <c r="K25" i="18" s="1"/>
  <c r="M24" i="18"/>
  <c r="L24" i="18"/>
  <c r="J24" i="18"/>
  <c r="K24" i="18" s="1"/>
  <c r="M23" i="18"/>
  <c r="L23" i="18"/>
  <c r="J23" i="18"/>
  <c r="K23" i="18" s="1"/>
  <c r="M22" i="18"/>
  <c r="L22" i="18"/>
  <c r="J22" i="18"/>
  <c r="K22" i="18" s="1"/>
  <c r="M21" i="18"/>
  <c r="L21" i="18"/>
  <c r="J21" i="18"/>
  <c r="K21" i="18" s="1"/>
  <c r="M20" i="18"/>
  <c r="L20" i="18"/>
  <c r="J20" i="18"/>
  <c r="K20" i="18" s="1"/>
  <c r="M19" i="18"/>
  <c r="L19" i="18"/>
  <c r="J19" i="18"/>
  <c r="K19" i="18" s="1"/>
  <c r="M18" i="18"/>
  <c r="L18" i="18"/>
  <c r="J18" i="18"/>
  <c r="K18" i="18" s="1"/>
  <c r="M17" i="18"/>
  <c r="L17" i="18"/>
  <c r="J17" i="18"/>
  <c r="K17" i="18" s="1"/>
  <c r="M16" i="18"/>
  <c r="L16" i="18"/>
  <c r="J16" i="18"/>
  <c r="K16" i="18" s="1"/>
  <c r="M15" i="18"/>
  <c r="L15" i="18"/>
  <c r="J15" i="18"/>
  <c r="K15" i="18" s="1"/>
  <c r="F13" i="19"/>
  <c r="G13" i="19"/>
  <c r="H13" i="19"/>
  <c r="F14" i="19"/>
  <c r="G14" i="19"/>
  <c r="H14" i="19"/>
  <c r="E13" i="19"/>
  <c r="E14" i="19"/>
  <c r="I60" i="19" l="1"/>
  <c r="J60" i="19" s="1"/>
  <c r="I75" i="19"/>
  <c r="J75" i="19" s="1"/>
  <c r="I45" i="19"/>
  <c r="J45" i="19" s="1"/>
  <c r="I90" i="19"/>
  <c r="J90" i="19" s="1"/>
  <c r="I30" i="19"/>
  <c r="J30" i="19" s="1"/>
  <c r="E15" i="19"/>
  <c r="H15" i="19"/>
  <c r="G15" i="19"/>
  <c r="F15" i="19"/>
  <c r="I14" i="19"/>
  <c r="I15" i="19" l="1"/>
  <c r="J15" i="19" s="1"/>
  <c r="M6" i="18"/>
  <c r="L6" i="18"/>
  <c r="M47" i="18"/>
  <c r="L47" i="18"/>
  <c r="M46" i="18"/>
  <c r="L46" i="18"/>
  <c r="M45" i="18"/>
  <c r="L45" i="18"/>
  <c r="M44" i="18"/>
  <c r="L44" i="18"/>
  <c r="M40" i="18"/>
  <c r="L40" i="18"/>
  <c r="M39" i="18"/>
  <c r="L39" i="18"/>
  <c r="M38" i="18"/>
  <c r="L38" i="18"/>
  <c r="M37" i="18"/>
  <c r="L37" i="18"/>
  <c r="M36" i="18"/>
  <c r="L36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L7" i="18"/>
  <c r="M7" i="18"/>
  <c r="J47" i="18" l="1"/>
  <c r="K47" i="18" s="1"/>
  <c r="J46" i="18"/>
  <c r="K46" i="18" s="1"/>
  <c r="J45" i="18"/>
  <c r="K45" i="18" s="1"/>
  <c r="J44" i="18"/>
  <c r="K44" i="18" s="1"/>
  <c r="J40" i="18"/>
  <c r="K40" i="18" s="1"/>
  <c r="J39" i="18"/>
  <c r="K39" i="18" s="1"/>
  <c r="J38" i="18"/>
  <c r="K38" i="18" s="1"/>
  <c r="J37" i="18"/>
  <c r="K37" i="18" s="1"/>
  <c r="J36" i="18"/>
  <c r="K36" i="18" s="1"/>
  <c r="J14" i="18"/>
  <c r="K14" i="18" s="1"/>
  <c r="J13" i="18"/>
  <c r="K13" i="18" s="1"/>
  <c r="J12" i="18"/>
  <c r="K12" i="18" s="1"/>
  <c r="J11" i="18"/>
  <c r="K11" i="18" s="1"/>
  <c r="J10" i="18"/>
  <c r="K10" i="18" s="1"/>
  <c r="J9" i="18"/>
  <c r="K9" i="18" s="1"/>
  <c r="J7" i="18"/>
  <c r="K7" i="18" s="1"/>
  <c r="J6" i="18"/>
  <c r="K6" i="18" s="1"/>
  <c r="J8" i="18"/>
  <c r="K8" i="18" s="1"/>
  <c r="I13" i="19" l="1"/>
</calcChain>
</file>

<file path=xl/sharedStrings.xml><?xml version="1.0" encoding="utf-8"?>
<sst xmlns="http://schemas.openxmlformats.org/spreadsheetml/2006/main" count="198" uniqueCount="57">
  <si>
    <t>Platz</t>
  </si>
  <si>
    <t>Verein</t>
  </si>
  <si>
    <t>Gesamt</t>
  </si>
  <si>
    <t>Punkte</t>
  </si>
  <si>
    <t>Name</t>
  </si>
  <si>
    <t>Pass Nr.</t>
  </si>
  <si>
    <t>Schnitt</t>
  </si>
  <si>
    <t>Turnierleitung:</t>
  </si>
  <si>
    <t>R1</t>
  </si>
  <si>
    <t>R2</t>
  </si>
  <si>
    <t>R3</t>
  </si>
  <si>
    <t>R4</t>
  </si>
  <si>
    <t>Kat.</t>
  </si>
  <si>
    <t>Diff</t>
  </si>
  <si>
    <t>Pos</t>
  </si>
  <si>
    <t>Schiedsgericht:</t>
  </si>
  <si>
    <t>OS</t>
  </si>
  <si>
    <t>S</t>
  </si>
  <si>
    <t>Wetter:</t>
  </si>
  <si>
    <t>Strafen:</t>
  </si>
  <si>
    <t>Bes. Vorkommnisse:</t>
  </si>
  <si>
    <t>Mannschaft</t>
  </si>
  <si>
    <t>Schläge</t>
  </si>
  <si>
    <t>1.</t>
  </si>
  <si>
    <t>2.</t>
  </si>
  <si>
    <t>3.</t>
  </si>
  <si>
    <t>Tagestabelle</t>
  </si>
  <si>
    <t>Summe</t>
  </si>
  <si>
    <t>Spieltag</t>
  </si>
  <si>
    <t>am</t>
  </si>
  <si>
    <t>System:</t>
  </si>
  <si>
    <t xml:space="preserve">Für die Richtigkeit, </t>
  </si>
  <si>
    <t>Turnierende:</t>
  </si>
  <si>
    <t>Turnierbeginn:</t>
  </si>
  <si>
    <t>Tabelle nach dem</t>
  </si>
  <si>
    <t>Tabelle vor dem</t>
  </si>
  <si>
    <t>Gespielte Runden:</t>
  </si>
  <si>
    <t>AK</t>
  </si>
  <si>
    <t>Mannschaftsname</t>
  </si>
  <si>
    <t>Pl.</t>
  </si>
  <si>
    <r>
      <t>Streicher</t>
    </r>
    <r>
      <rPr>
        <vertAlign val="superscript"/>
        <sz val="8"/>
        <color theme="1"/>
        <rFont val="Calibri"/>
        <family val="2"/>
        <scheme val="minor"/>
      </rPr>
      <t>1)</t>
    </r>
  </si>
  <si>
    <r>
      <t>Streicher</t>
    </r>
    <r>
      <rPr>
        <vertAlign val="superscript"/>
        <sz val="8"/>
        <color theme="1"/>
        <rFont val="Calibri"/>
        <family val="2"/>
        <scheme val="minor"/>
      </rPr>
      <t>2)</t>
    </r>
  </si>
  <si>
    <r>
      <rPr>
        <vertAlign val="superscript"/>
        <sz val="10"/>
        <color theme="1"/>
        <rFont val="Calibri"/>
        <family val="2"/>
        <scheme val="minor"/>
      </rPr>
      <t>1)</t>
    </r>
    <r>
      <rPr>
        <sz val="10"/>
        <color theme="1"/>
        <rFont val="Calibri"/>
        <family val="2"/>
        <scheme val="minor"/>
      </rPr>
      <t xml:space="preserve"> Streicher, wenn 4 + 1</t>
    </r>
  </si>
  <si>
    <r>
      <rPr>
        <vertAlign val="superscript"/>
        <sz val="10"/>
        <color theme="1"/>
        <rFont val="Calibri"/>
        <family val="2"/>
        <scheme val="minor"/>
      </rPr>
      <t>2)</t>
    </r>
    <r>
      <rPr>
        <sz val="10"/>
        <color theme="1"/>
        <rFont val="Calibri"/>
        <family val="2"/>
        <scheme val="minor"/>
      </rPr>
      <t xml:space="preserve"> Streicher, wenn 4 + 1 + 1 (Schw, Schm, Jw, Jm)</t>
    </r>
  </si>
  <si>
    <t>beim</t>
  </si>
  <si>
    <t>VEREIN</t>
  </si>
  <si>
    <t>4.</t>
  </si>
  <si>
    <t>5.</t>
  </si>
  <si>
    <t>6.</t>
  </si>
  <si>
    <r>
      <t>5</t>
    </r>
    <r>
      <rPr>
        <vertAlign val="superscript"/>
        <sz val="10"/>
        <color theme="1"/>
        <rFont val="Calibri"/>
        <family val="2"/>
        <scheme val="minor"/>
      </rPr>
      <t>1)</t>
    </r>
  </si>
  <si>
    <r>
      <t>6</t>
    </r>
    <r>
      <rPr>
        <vertAlign val="superscript"/>
        <sz val="10"/>
        <color theme="1"/>
        <rFont val="Calibri"/>
        <family val="2"/>
        <scheme val="minor"/>
      </rPr>
      <t>2)</t>
    </r>
  </si>
  <si>
    <t>Bitte fülle die blauen Felder aus!</t>
  </si>
  <si>
    <t>??</t>
  </si>
  <si>
    <t>BETON</t>
  </si>
  <si>
    <t>WBV - Verbandsliga</t>
  </si>
  <si>
    <t>Mannschaftsergebnis - Verbandsliga</t>
  </si>
  <si>
    <t>Einzelergebnisse - Verbandsliga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</si>
</sst>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theme="8" tint="0.39994506668294322"/>
      </right>
      <top/>
      <bottom/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/>
      <top style="thick">
        <color theme="8" tint="0.39994506668294322"/>
      </top>
      <bottom style="thick">
        <color theme="8" tint="0.39994506668294322"/>
      </bottom>
      <diagonal/>
    </border>
    <border>
      <left/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 style="thick">
        <color theme="8" tint="0.39988402966399123"/>
      </left>
      <right/>
      <top style="thick">
        <color theme="8" tint="0.39988402966399123"/>
      </top>
      <bottom style="thick">
        <color theme="8" tint="0.39988402966399123"/>
      </bottom>
      <diagonal/>
    </border>
    <border>
      <left/>
      <right/>
      <top style="thick">
        <color theme="8" tint="0.39988402966399123"/>
      </top>
      <bottom style="thick">
        <color theme="8" tint="0.39988402966399123"/>
      </bottom>
      <diagonal/>
    </border>
    <border>
      <left/>
      <right/>
      <top style="thick">
        <color theme="8" tint="0.39988402966399123"/>
      </top>
      <bottom/>
      <diagonal/>
    </border>
    <border>
      <left/>
      <right style="thick">
        <color theme="8" tint="0.39988402966399123"/>
      </right>
      <top style="thick">
        <color theme="8" tint="0.39988402966399123"/>
      </top>
      <bottom/>
      <diagonal/>
    </border>
    <border>
      <left style="thick">
        <color theme="8" tint="0.39991454817346722"/>
      </left>
      <right/>
      <top style="thick">
        <color theme="8" tint="0.39991454817346722"/>
      </top>
      <bottom style="thick">
        <color theme="8" tint="0.39991454817346722"/>
      </bottom>
      <diagonal/>
    </border>
    <border>
      <left/>
      <right/>
      <top style="thick">
        <color theme="8" tint="0.39991454817346722"/>
      </top>
      <bottom style="thick">
        <color theme="8" tint="0.39991454817346722"/>
      </bottom>
      <diagonal/>
    </border>
    <border>
      <left/>
      <right style="thick">
        <color theme="8" tint="0.39991454817346722"/>
      </right>
      <top style="thick">
        <color theme="8" tint="0.39991454817346722"/>
      </top>
      <bottom style="thick">
        <color theme="8" tint="0.39991454817346722"/>
      </bottom>
      <diagonal/>
    </border>
    <border>
      <left style="thick">
        <color theme="8" tint="0.39994506668294322"/>
      </left>
      <right/>
      <top style="thick">
        <color theme="8" tint="0.39994506668294322"/>
      </top>
      <bottom/>
      <diagonal/>
    </border>
    <border>
      <left/>
      <right/>
      <top style="thick">
        <color theme="8" tint="0.39994506668294322"/>
      </top>
      <bottom/>
      <diagonal/>
    </border>
    <border>
      <left/>
      <right style="thick">
        <color theme="8" tint="0.39994506668294322"/>
      </right>
      <top style="thick">
        <color theme="8" tint="0.39994506668294322"/>
      </top>
      <bottom/>
      <diagonal/>
    </border>
    <border>
      <left style="thick">
        <color theme="8" tint="0.39994506668294322"/>
      </left>
      <right/>
      <top/>
      <bottom/>
      <diagonal/>
    </border>
    <border>
      <left style="thick">
        <color theme="8" tint="0.39994506668294322"/>
      </left>
      <right/>
      <top/>
      <bottom style="thick">
        <color theme="8" tint="0.39994506668294322"/>
      </bottom>
      <diagonal/>
    </border>
    <border>
      <left/>
      <right/>
      <top/>
      <bottom style="thick">
        <color theme="8" tint="0.39994506668294322"/>
      </bottom>
      <diagonal/>
    </border>
    <border>
      <left/>
      <right style="thick">
        <color theme="8" tint="0.39994506668294322"/>
      </right>
      <top/>
      <bottom style="thick">
        <color theme="8" tint="0.39994506668294322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1" fillId="0" borderId="17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/>
    <xf numFmtId="0" fontId="1" fillId="0" borderId="19" xfId="0" applyFont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/>
    <xf numFmtId="0" fontId="5" fillId="0" borderId="0" xfId="0" applyFont="1"/>
    <xf numFmtId="2" fontId="10" fillId="0" borderId="13" xfId="0" applyNumberFormat="1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3" xfId="0" applyFon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31" xfId="0" applyFont="1" applyBorder="1"/>
    <xf numFmtId="0" fontId="0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6" fillId="0" borderId="13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4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16" fontId="0" fillId="0" borderId="7" xfId="0" applyNumberFormat="1" applyFont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/>
    <xf numFmtId="0" fontId="19" fillId="0" borderId="0" xfId="0" applyFont="1"/>
    <xf numFmtId="0" fontId="4" fillId="2" borderId="5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20" fontId="4" fillId="0" borderId="0" xfId="0" applyNumberFormat="1" applyFont="1"/>
    <xf numFmtId="0" fontId="4" fillId="2" borderId="50" xfId="0" applyFont="1" applyFill="1" applyBorder="1" applyAlignment="1">
      <alignment horizontal="center"/>
    </xf>
    <xf numFmtId="0" fontId="4" fillId="2" borderId="50" xfId="0" applyFont="1" applyFill="1" applyBorder="1"/>
    <xf numFmtId="0" fontId="3" fillId="2" borderId="50" xfId="0" applyFont="1" applyFill="1" applyBorder="1" applyAlignment="1">
      <alignment horizontal="right"/>
    </xf>
    <xf numFmtId="0" fontId="15" fillId="2" borderId="41" xfId="0" applyFont="1" applyFill="1" applyBorder="1" applyAlignment="1">
      <alignment horizontal="center"/>
    </xf>
    <xf numFmtId="2" fontId="0" fillId="2" borderId="40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2" fontId="0" fillId="2" borderId="29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3" fillId="2" borderId="0" xfId="0" applyFont="1" applyFill="1"/>
    <xf numFmtId="0" fontId="9" fillId="2" borderId="5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46" xfId="0" applyFont="1" applyFill="1" applyBorder="1"/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7" xfId="0" applyFont="1" applyFill="1" applyBorder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0" fillId="2" borderId="36" xfId="0" applyFill="1" applyBorder="1"/>
    <xf numFmtId="0" fontId="9" fillId="2" borderId="34" xfId="0" applyFont="1" applyFill="1" applyBorder="1"/>
    <xf numFmtId="0" fontId="0" fillId="2" borderId="38" xfId="0" applyFill="1" applyBorder="1"/>
    <xf numFmtId="0" fontId="9" fillId="2" borderId="37" xfId="0" applyFont="1" applyFill="1" applyBorder="1"/>
    <xf numFmtId="0" fontId="0" fillId="2" borderId="38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0" fillId="2" borderId="42" xfId="0" applyFill="1" applyBorder="1"/>
    <xf numFmtId="0" fontId="9" fillId="2" borderId="43" xfId="0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2" borderId="51" xfId="0" applyFont="1" applyFill="1" applyBorder="1" applyAlignment="1">
      <alignment horizontal="left"/>
    </xf>
    <xf numFmtId="0" fontId="4" fillId="2" borderId="52" xfId="0" applyFont="1" applyFill="1" applyBorder="1" applyAlignment="1">
      <alignment horizontal="left"/>
    </xf>
    <xf numFmtId="0" fontId="4" fillId="2" borderId="53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164" fontId="4" fillId="2" borderId="51" xfId="0" applyNumberFormat="1" applyFont="1" applyFill="1" applyBorder="1" applyAlignment="1">
      <alignment horizontal="left"/>
    </xf>
    <xf numFmtId="164" fontId="4" fillId="2" borderId="52" xfId="0" applyNumberFormat="1" applyFont="1" applyFill="1" applyBorder="1" applyAlignment="1">
      <alignment horizontal="left"/>
    </xf>
    <xf numFmtId="164" fontId="4" fillId="2" borderId="53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2" borderId="58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2" borderId="38" xfId="0" applyFont="1" applyFill="1" applyBorder="1" applyAlignment="1">
      <alignment horizontal="left"/>
    </xf>
    <xf numFmtId="0" fontId="4" fillId="0" borderId="49" xfId="0" applyFont="1" applyBorder="1" applyAlignment="1">
      <alignment horizontal="right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61" xfId="0" quotePrefix="1" applyFont="1" applyFill="1" applyBorder="1" applyAlignment="1">
      <alignment horizontal="left" vertical="top"/>
    </xf>
    <xf numFmtId="0" fontId="4" fillId="2" borderId="62" xfId="0" quotePrefix="1" applyFont="1" applyFill="1" applyBorder="1" applyAlignment="1">
      <alignment horizontal="left" vertical="top"/>
    </xf>
    <xf numFmtId="0" fontId="4" fillId="2" borderId="63" xfId="0" quotePrefix="1" applyFont="1" applyFill="1" applyBorder="1" applyAlignment="1">
      <alignment horizontal="left" vertical="top"/>
    </xf>
    <xf numFmtId="0" fontId="4" fillId="2" borderId="64" xfId="0" quotePrefix="1" applyFont="1" applyFill="1" applyBorder="1" applyAlignment="1">
      <alignment horizontal="left" vertical="top"/>
    </xf>
    <xf numFmtId="0" fontId="4" fillId="2" borderId="0" xfId="0" quotePrefix="1" applyFont="1" applyFill="1" applyBorder="1" applyAlignment="1">
      <alignment horizontal="left" vertical="top"/>
    </xf>
    <xf numFmtId="0" fontId="4" fillId="2" borderId="49" xfId="0" quotePrefix="1" applyFont="1" applyFill="1" applyBorder="1" applyAlignment="1">
      <alignment horizontal="left" vertical="top"/>
    </xf>
    <xf numFmtId="0" fontId="4" fillId="2" borderId="65" xfId="0" quotePrefix="1" applyFont="1" applyFill="1" applyBorder="1" applyAlignment="1">
      <alignment horizontal="left" vertical="top"/>
    </xf>
    <xf numFmtId="0" fontId="4" fillId="2" borderId="66" xfId="0" quotePrefix="1" applyFont="1" applyFill="1" applyBorder="1" applyAlignment="1">
      <alignment horizontal="left" vertical="top"/>
    </xf>
    <xf numFmtId="0" fontId="4" fillId="2" borderId="67" xfId="0" quotePrefix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2" borderId="51" xfId="0" applyFont="1" applyFill="1" applyBorder="1" applyAlignment="1">
      <alignment horizontal="left" vertical="top"/>
    </xf>
    <xf numFmtId="0" fontId="0" fillId="2" borderId="52" xfId="0" applyFont="1" applyFill="1" applyBorder="1" applyAlignment="1">
      <alignment horizontal="left" vertical="top"/>
    </xf>
    <xf numFmtId="0" fontId="0" fillId="2" borderId="53" xfId="0" applyFont="1" applyFill="1" applyBorder="1" applyAlignment="1">
      <alignment horizontal="left" vertical="top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2" borderId="34" xfId="0" applyFont="1" applyFill="1" applyBorder="1" applyAlignment="1">
      <alignment horizontal="left"/>
    </xf>
    <xf numFmtId="0" fontId="0" fillId="2" borderId="35" xfId="0" applyFont="1" applyFill="1" applyBorder="1" applyAlignment="1">
      <alignment horizontal="left"/>
    </xf>
    <xf numFmtId="0" fontId="0" fillId="2" borderId="36" xfId="0" applyFont="1" applyFill="1" applyBorder="1" applyAlignment="1">
      <alignment horizontal="left"/>
    </xf>
    <xf numFmtId="0" fontId="0" fillId="2" borderId="43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2" borderId="39" xfId="0" applyFont="1" applyFill="1" applyBorder="1" applyAlignment="1">
      <alignment horizontal="left"/>
    </xf>
    <xf numFmtId="2" fontId="0" fillId="2" borderId="51" xfId="0" applyNumberFormat="1" applyFont="1" applyFill="1" applyBorder="1" applyAlignment="1">
      <alignment horizontal="center"/>
    </xf>
    <xf numFmtId="2" fontId="0" fillId="2" borderId="52" xfId="0" applyNumberFormat="1" applyFont="1" applyFill="1" applyBorder="1" applyAlignment="1">
      <alignment horizontal="center"/>
    </xf>
    <xf numFmtId="2" fontId="0" fillId="2" borderId="53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164" fontId="4" fillId="0" borderId="0" xfId="0" applyNumberFormat="1" applyFont="1" applyAlignment="1">
      <alignment horizontal="left"/>
    </xf>
    <xf numFmtId="0" fontId="12" fillId="4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20" fillId="0" borderId="0" xfId="0" applyFont="1" applyAlignment="1">
      <alignment horizontal="center"/>
    </xf>
  </cellXfs>
  <cellStyles count="1">
    <cellStyle name="Standard" xfId="0" builtinId="0"/>
  </cellStyles>
  <dxfs count="316"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theme="1"/>
      </font>
    </dxf>
    <dxf>
      <font>
        <color rgb="FFFF0000"/>
      </font>
    </dxf>
    <dxf>
      <font>
        <color rgb="FF00B050"/>
      </font>
    </dxf>
    <dxf>
      <font>
        <color rgb="FF0070C0"/>
      </font>
    </dxf>
    <dxf>
      <font>
        <color theme="4"/>
      </font>
    </dxf>
    <dxf>
      <font>
        <color rgb="FF00B050"/>
      </font>
    </dxf>
    <dxf>
      <font>
        <color rgb="FFFF0000"/>
      </font>
    </dxf>
    <dxf>
      <font>
        <color theme="1"/>
      </font>
    </dxf>
    <dxf>
      <font>
        <b/>
        <i val="0"/>
        <color theme="4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</dxfs>
  <tableStyles count="0" defaultTableStyle="TableStyleMedium2" defaultPivotStyle="PivotStyleLight16"/>
  <colors>
    <mruColors>
      <color rgb="FF00DE64"/>
      <color rgb="FFFCEE3A"/>
      <color rgb="FFFCEC20"/>
      <color rgb="FFFCEA04"/>
      <color rgb="FFF8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0</xdr:row>
      <xdr:rowOff>0</xdr:rowOff>
    </xdr:from>
    <xdr:to>
      <xdr:col>10</xdr:col>
      <xdr:colOff>513283</xdr:colOff>
      <xdr:row>3</xdr:row>
      <xdr:rowOff>67660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0"/>
          <a:ext cx="722833" cy="886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323851</xdr:colOff>
      <xdr:row>0</xdr:row>
      <xdr:rowOff>0</xdr:rowOff>
    </xdr:from>
    <xdr:to>
      <xdr:col>9</xdr:col>
      <xdr:colOff>704851</xdr:colOff>
      <xdr:row>2</xdr:row>
      <xdr:rowOff>28762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6" y="0"/>
          <a:ext cx="381000" cy="466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0</xdr:rowOff>
    </xdr:from>
    <xdr:to>
      <xdr:col>12</xdr:col>
      <xdr:colOff>219075</xdr:colOff>
      <xdr:row>2</xdr:row>
      <xdr:rowOff>143062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0"/>
          <a:ext cx="381000" cy="466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55"/>
  <sheetViews>
    <sheetView tabSelected="1" zoomScale="145" zoomScaleNormal="145" workbookViewId="0">
      <selection activeCell="C5" sqref="C5:I5"/>
    </sheetView>
  </sheetViews>
  <sheetFormatPr baseColWidth="10" defaultRowHeight="15" x14ac:dyDescent="0.25"/>
  <cols>
    <col min="1" max="1" width="7.7109375" customWidth="1"/>
    <col min="2" max="2" width="7.5703125" customWidth="1"/>
    <col min="3" max="3" width="6" customWidth="1"/>
    <col min="4" max="4" width="11.5703125" customWidth="1"/>
    <col min="5" max="8" width="8.7109375" customWidth="1"/>
    <col min="9" max="9" width="8.42578125" bestFit="1" customWidth="1"/>
    <col min="10" max="11" width="8" bestFit="1" customWidth="1"/>
  </cols>
  <sheetData>
    <row r="1" spans="1:14" ht="23.25" x14ac:dyDescent="0.35">
      <c r="A1" s="193" t="s">
        <v>54</v>
      </c>
      <c r="B1" s="193"/>
      <c r="C1" s="193"/>
      <c r="D1" s="193"/>
      <c r="E1" s="193"/>
      <c r="F1" s="193"/>
      <c r="G1" s="193"/>
      <c r="H1" s="193"/>
      <c r="I1" s="194"/>
      <c r="J1" s="100"/>
      <c r="K1" s="100"/>
      <c r="M1" s="101"/>
    </row>
    <row r="2" spans="1:14" ht="24" thickBot="1" x14ac:dyDescent="0.4">
      <c r="A2" s="195" t="s">
        <v>51</v>
      </c>
      <c r="B2" s="195"/>
      <c r="C2" s="195"/>
      <c r="D2" s="195"/>
      <c r="E2" s="195"/>
      <c r="F2" s="195"/>
      <c r="G2" s="195"/>
      <c r="H2" s="195"/>
      <c r="I2" s="196"/>
      <c r="J2" s="100"/>
      <c r="K2" s="100"/>
      <c r="M2" s="101"/>
    </row>
    <row r="3" spans="1:14" ht="17.25" thickTop="1" thickBot="1" x14ac:dyDescent="0.3">
      <c r="A3" s="3"/>
      <c r="D3" s="102" t="s">
        <v>52</v>
      </c>
      <c r="E3" s="38" t="s">
        <v>28</v>
      </c>
      <c r="F3" s="99" t="s">
        <v>29</v>
      </c>
      <c r="G3" s="197"/>
      <c r="H3" s="198"/>
      <c r="I3" s="199"/>
      <c r="J3" s="3"/>
      <c r="K3" s="3"/>
    </row>
    <row r="4" spans="1:14" ht="17.25" thickTop="1" thickBot="1" x14ac:dyDescent="0.3">
      <c r="A4" s="200" t="s">
        <v>44</v>
      </c>
      <c r="B4" s="200"/>
      <c r="C4" s="200"/>
      <c r="D4" s="200"/>
      <c r="E4" s="200"/>
      <c r="F4" s="200"/>
      <c r="G4" s="200"/>
      <c r="H4" s="200"/>
      <c r="I4" s="200"/>
      <c r="J4" s="200"/>
      <c r="K4" s="38"/>
    </row>
    <row r="5" spans="1:14" ht="20.25" thickTop="1" thickBot="1" x14ac:dyDescent="0.35">
      <c r="A5" s="201" t="s">
        <v>45</v>
      </c>
      <c r="B5" s="201"/>
      <c r="C5" s="202"/>
      <c r="D5" s="203"/>
      <c r="E5" s="203"/>
      <c r="F5" s="204"/>
      <c r="G5" s="204"/>
      <c r="H5" s="204"/>
      <c r="I5" s="205"/>
      <c r="J5" s="103"/>
      <c r="K5" s="3"/>
    </row>
    <row r="6" spans="1:14" s="39" customFormat="1" ht="16.5" thickTop="1" thickBot="1" x14ac:dyDescent="0.3">
      <c r="E6" s="40" t="s">
        <v>30</v>
      </c>
      <c r="F6" s="206" t="s">
        <v>53</v>
      </c>
      <c r="G6" s="207"/>
      <c r="H6" s="207"/>
      <c r="I6" s="208"/>
    </row>
    <row r="7" spans="1:14" ht="8.25" customHeight="1" thickTop="1" thickBot="1" x14ac:dyDescent="0.35">
      <c r="A7" s="3"/>
      <c r="B7" s="98"/>
      <c r="C7" s="98"/>
      <c r="D7" s="98"/>
      <c r="E7" s="98"/>
      <c r="F7" s="98"/>
      <c r="G7" s="98"/>
      <c r="H7" s="98"/>
      <c r="I7" s="3"/>
      <c r="J7" s="3"/>
      <c r="K7" s="3"/>
    </row>
    <row r="8" spans="1:14" ht="17.25" thickTop="1" thickBot="1" x14ac:dyDescent="0.3">
      <c r="A8" s="209" t="s">
        <v>7</v>
      </c>
      <c r="B8" s="209"/>
      <c r="C8" s="104"/>
      <c r="D8" s="210"/>
      <c r="E8" s="211"/>
      <c r="F8" s="212"/>
      <c r="G8" s="104" t="s">
        <v>45</v>
      </c>
      <c r="H8" s="210"/>
      <c r="I8" s="211"/>
      <c r="J8" s="211"/>
      <c r="K8" s="212"/>
    </row>
    <row r="9" spans="1:14" ht="17.25" thickTop="1" thickBot="1" x14ac:dyDescent="0.3">
      <c r="A9" s="3"/>
      <c r="B9" s="3"/>
      <c r="C9" s="3"/>
      <c r="D9" s="3"/>
      <c r="E9" s="3"/>
      <c r="F9" s="3"/>
      <c r="G9" s="3"/>
      <c r="I9" s="3"/>
      <c r="J9" s="3"/>
      <c r="K9" s="3"/>
    </row>
    <row r="10" spans="1:14" ht="17.25" thickTop="1" thickBot="1" x14ac:dyDescent="0.3">
      <c r="A10" s="209" t="s">
        <v>15</v>
      </c>
      <c r="B10" s="209"/>
      <c r="C10" s="99" t="s">
        <v>16</v>
      </c>
      <c r="D10" s="190"/>
      <c r="E10" s="191"/>
      <c r="F10" s="192"/>
      <c r="G10" s="105" t="s">
        <v>45</v>
      </c>
      <c r="H10" s="190"/>
      <c r="I10" s="191"/>
      <c r="J10" s="191"/>
      <c r="K10" s="192"/>
    </row>
    <row r="11" spans="1:14" ht="17.25" thickTop="1" thickBot="1" x14ac:dyDescent="0.3">
      <c r="A11" s="3"/>
      <c r="B11" s="3"/>
      <c r="C11" s="99" t="s">
        <v>17</v>
      </c>
      <c r="D11" s="190"/>
      <c r="E11" s="191"/>
      <c r="F11" s="192"/>
      <c r="G11" s="105" t="s">
        <v>45</v>
      </c>
      <c r="H11" s="190"/>
      <c r="I11" s="191"/>
      <c r="J11" s="191"/>
      <c r="K11" s="192"/>
    </row>
    <row r="12" spans="1:14" ht="17.25" thickTop="1" thickBot="1" x14ac:dyDescent="0.3">
      <c r="A12" s="3"/>
      <c r="B12" s="3"/>
      <c r="C12" s="99" t="s">
        <v>17</v>
      </c>
      <c r="D12" s="190"/>
      <c r="E12" s="191"/>
      <c r="F12" s="192"/>
      <c r="G12" s="105" t="s">
        <v>45</v>
      </c>
      <c r="H12" s="190"/>
      <c r="I12" s="191"/>
      <c r="J12" s="191"/>
      <c r="K12" s="192"/>
      <c r="L12" s="216"/>
      <c r="M12" s="216"/>
      <c r="N12" s="216"/>
    </row>
    <row r="13" spans="1:14" ht="6" customHeight="1" thickTop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4" ht="17.25" thickTop="1" thickBot="1" x14ac:dyDescent="0.3">
      <c r="A14" s="209" t="s">
        <v>33</v>
      </c>
      <c r="B14" s="209"/>
      <c r="C14" s="106">
        <v>0.375</v>
      </c>
      <c r="D14" s="3"/>
      <c r="F14" s="39" t="s">
        <v>36</v>
      </c>
      <c r="G14" s="3"/>
      <c r="H14" s="107">
        <v>4</v>
      </c>
      <c r="I14" s="3"/>
      <c r="J14" s="3"/>
      <c r="K14" s="3"/>
    </row>
    <row r="15" spans="1:14" ht="6" customHeight="1" thickTop="1" thickBot="1" x14ac:dyDescent="0.3">
      <c r="A15" s="3"/>
      <c r="B15" s="3"/>
      <c r="C15" s="3"/>
      <c r="D15" s="3"/>
      <c r="F15" s="3"/>
      <c r="G15" s="3"/>
      <c r="H15" s="3"/>
      <c r="I15" s="3"/>
      <c r="J15" s="3"/>
      <c r="K15" s="3"/>
    </row>
    <row r="16" spans="1:14" ht="17.25" thickTop="1" thickBot="1" x14ac:dyDescent="0.3">
      <c r="A16" s="209" t="s">
        <v>32</v>
      </c>
      <c r="B16" s="218"/>
      <c r="C16" s="108"/>
      <c r="D16" s="3"/>
      <c r="F16" s="3"/>
      <c r="G16" s="3"/>
      <c r="H16" s="3"/>
      <c r="I16" s="3"/>
      <c r="J16" s="3"/>
      <c r="K16" s="3"/>
    </row>
    <row r="17" spans="1:11" ht="6" customHeight="1" thickTop="1" thickBot="1" x14ac:dyDescent="0.3">
      <c r="A17" s="3"/>
      <c r="B17" s="3"/>
      <c r="C17" s="3"/>
      <c r="D17" s="3"/>
      <c r="F17" s="3"/>
      <c r="G17" s="3"/>
      <c r="H17" s="3"/>
      <c r="I17" s="3"/>
      <c r="J17" s="3"/>
      <c r="K17" s="3"/>
    </row>
    <row r="18" spans="1:11" ht="17.25" thickTop="1" thickBot="1" x14ac:dyDescent="0.3">
      <c r="A18" s="209" t="s">
        <v>18</v>
      </c>
      <c r="B18" s="218"/>
      <c r="C18" s="219"/>
      <c r="D18" s="220"/>
      <c r="E18" s="220"/>
      <c r="F18" s="220"/>
      <c r="G18" s="220"/>
      <c r="H18" s="220"/>
      <c r="I18" s="220"/>
      <c r="J18" s="220"/>
      <c r="K18" s="221"/>
    </row>
    <row r="19" spans="1:11" ht="6" customHeight="1" thickTop="1" thickBot="1" x14ac:dyDescent="0.3">
      <c r="A19" s="3"/>
      <c r="B19" s="3"/>
      <c r="C19" s="3"/>
      <c r="D19" s="3"/>
      <c r="F19" s="3"/>
      <c r="G19" s="3"/>
      <c r="H19" s="3"/>
      <c r="I19" s="3"/>
      <c r="J19" s="3"/>
      <c r="K19" s="3"/>
    </row>
    <row r="20" spans="1:11" ht="16.5" thickTop="1" x14ac:dyDescent="0.25">
      <c r="A20" s="209" t="s">
        <v>19</v>
      </c>
      <c r="B20" s="218"/>
      <c r="C20" s="222"/>
      <c r="D20" s="223"/>
      <c r="E20" s="223"/>
      <c r="F20" s="223"/>
      <c r="G20" s="223"/>
      <c r="H20" s="223"/>
      <c r="I20" s="223"/>
      <c r="J20" s="223"/>
      <c r="K20" s="224"/>
    </row>
    <row r="21" spans="1:11" ht="15.75" x14ac:dyDescent="0.25">
      <c r="A21" s="3"/>
      <c r="B21" s="3"/>
      <c r="C21" s="225"/>
      <c r="D21" s="226"/>
      <c r="E21" s="226"/>
      <c r="F21" s="226"/>
      <c r="G21" s="226"/>
      <c r="H21" s="226"/>
      <c r="I21" s="226"/>
      <c r="J21" s="226"/>
      <c r="K21" s="227"/>
    </row>
    <row r="22" spans="1:11" ht="15.75" x14ac:dyDescent="0.25">
      <c r="A22" s="3"/>
      <c r="B22" s="3"/>
      <c r="C22" s="225"/>
      <c r="D22" s="226"/>
      <c r="E22" s="226"/>
      <c r="F22" s="226"/>
      <c r="G22" s="226"/>
      <c r="H22" s="226"/>
      <c r="I22" s="226"/>
      <c r="J22" s="226"/>
      <c r="K22" s="227"/>
    </row>
    <row r="23" spans="1:11" ht="16.5" thickBot="1" x14ac:dyDescent="0.3">
      <c r="A23" s="3"/>
      <c r="B23" s="3"/>
      <c r="C23" s="228"/>
      <c r="D23" s="229"/>
      <c r="E23" s="229"/>
      <c r="F23" s="229"/>
      <c r="G23" s="229"/>
      <c r="H23" s="229"/>
      <c r="I23" s="229"/>
      <c r="J23" s="229"/>
      <c r="K23" s="230"/>
    </row>
    <row r="24" spans="1:11" ht="6" customHeight="1" thickTop="1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51" customHeight="1" thickTop="1" thickBot="1" x14ac:dyDescent="0.3">
      <c r="A25" s="231" t="s">
        <v>20</v>
      </c>
      <c r="B25" s="231"/>
      <c r="C25" s="231"/>
      <c r="D25" s="232"/>
      <c r="E25" s="233"/>
      <c r="F25" s="233"/>
      <c r="G25" s="233"/>
      <c r="H25" s="233"/>
      <c r="I25" s="233"/>
      <c r="J25" s="233"/>
      <c r="K25" s="234"/>
    </row>
    <row r="26" spans="1:11" ht="17.25" thickTop="1" thickBo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7.25" thickTop="1" thickBot="1" x14ac:dyDescent="0.3">
      <c r="A27" s="12" t="s">
        <v>35</v>
      </c>
      <c r="B27" s="3"/>
      <c r="C27" s="3"/>
      <c r="D27" s="109" t="s">
        <v>52</v>
      </c>
      <c r="E27" s="12" t="s">
        <v>28</v>
      </c>
      <c r="F27" s="3"/>
      <c r="G27" s="3"/>
      <c r="H27" s="3"/>
      <c r="I27" s="3"/>
      <c r="J27" s="3"/>
      <c r="K27" s="3"/>
    </row>
    <row r="28" spans="1:11" ht="6" customHeight="1" thickTop="1" thickBot="1" x14ac:dyDescent="0.3">
      <c r="A28" s="3"/>
      <c r="B28" s="3"/>
      <c r="C28" s="3"/>
      <c r="D28" s="3"/>
      <c r="F28" s="3"/>
      <c r="G28" s="3"/>
      <c r="H28" s="3"/>
      <c r="I28" s="3"/>
      <c r="J28" s="3"/>
      <c r="K28" s="3"/>
    </row>
    <row r="29" spans="1:11" ht="16.5" thickBot="1" x14ac:dyDescent="0.3">
      <c r="A29" s="17" t="s">
        <v>0</v>
      </c>
      <c r="B29" s="235" t="s">
        <v>21</v>
      </c>
      <c r="C29" s="236"/>
      <c r="D29" s="237"/>
      <c r="E29" s="81" t="s">
        <v>22</v>
      </c>
      <c r="F29" s="77" t="s">
        <v>6</v>
      </c>
      <c r="G29" s="73" t="s">
        <v>3</v>
      </c>
      <c r="H29" s="15"/>
      <c r="I29" s="15"/>
      <c r="J29" s="15"/>
      <c r="K29" s="15"/>
    </row>
    <row r="30" spans="1:11" s="39" customFormat="1" x14ac:dyDescent="0.25">
      <c r="A30" s="68" t="s">
        <v>23</v>
      </c>
      <c r="B30" s="238"/>
      <c r="C30" s="239"/>
      <c r="D30" s="240"/>
      <c r="E30" s="110"/>
      <c r="F30" s="111"/>
      <c r="G30" s="112">
        <v>10</v>
      </c>
      <c r="H30" s="41"/>
      <c r="I30" s="40"/>
      <c r="J30" s="41"/>
      <c r="K30" s="40"/>
    </row>
    <row r="31" spans="1:11" s="39" customFormat="1" x14ac:dyDescent="0.25">
      <c r="A31" s="43" t="s">
        <v>24</v>
      </c>
      <c r="B31" s="213"/>
      <c r="C31" s="214"/>
      <c r="D31" s="217"/>
      <c r="E31" s="113"/>
      <c r="F31" s="111"/>
      <c r="G31" s="114">
        <v>8</v>
      </c>
      <c r="H31" s="41"/>
      <c r="I31" s="40"/>
      <c r="J31" s="41"/>
      <c r="K31" s="40"/>
    </row>
    <row r="32" spans="1:11" s="39" customFormat="1" x14ac:dyDescent="0.25">
      <c r="A32" s="43" t="s">
        <v>25</v>
      </c>
      <c r="B32" s="213"/>
      <c r="C32" s="214"/>
      <c r="D32" s="217"/>
      <c r="E32" s="113"/>
      <c r="F32" s="111"/>
      <c r="G32" s="114">
        <v>6</v>
      </c>
      <c r="H32" s="41"/>
      <c r="I32" s="40"/>
      <c r="J32" s="41"/>
      <c r="K32" s="40"/>
    </row>
    <row r="33" spans="1:11" s="39" customFormat="1" x14ac:dyDescent="0.25">
      <c r="A33" s="43" t="s">
        <v>46</v>
      </c>
      <c r="B33" s="213"/>
      <c r="C33" s="214"/>
      <c r="D33" s="217"/>
      <c r="E33" s="113"/>
      <c r="F33" s="111"/>
      <c r="G33" s="114">
        <v>4</v>
      </c>
      <c r="H33" s="41"/>
      <c r="I33" s="40"/>
      <c r="J33" s="41"/>
      <c r="K33" s="40"/>
    </row>
    <row r="34" spans="1:11" s="39" customFormat="1" x14ac:dyDescent="0.25">
      <c r="A34" s="43" t="s">
        <v>47</v>
      </c>
      <c r="B34" s="213"/>
      <c r="C34" s="214"/>
      <c r="D34" s="217"/>
      <c r="E34" s="113"/>
      <c r="F34" s="111"/>
      <c r="G34" s="114">
        <v>2</v>
      </c>
      <c r="H34" s="41"/>
      <c r="I34" s="40"/>
      <c r="J34" s="41"/>
      <c r="K34" s="40"/>
    </row>
    <row r="35" spans="1:11" s="39" customFormat="1" ht="15.75" thickBot="1" x14ac:dyDescent="0.3">
      <c r="A35" s="44" t="s">
        <v>48</v>
      </c>
      <c r="B35" s="241"/>
      <c r="C35" s="242"/>
      <c r="D35" s="243"/>
      <c r="E35" s="115"/>
      <c r="F35" s="116"/>
      <c r="G35" s="117">
        <v>0</v>
      </c>
      <c r="H35" s="41"/>
      <c r="I35" s="40"/>
      <c r="J35" s="41"/>
      <c r="K35" s="40"/>
    </row>
    <row r="36" spans="1:11" ht="6" customHeight="1" x14ac:dyDescent="0.25">
      <c r="A36" s="3"/>
      <c r="B36" s="3"/>
      <c r="C36" s="3"/>
      <c r="D36" s="3"/>
      <c r="F36" s="3"/>
      <c r="G36" s="3"/>
      <c r="H36" s="3"/>
      <c r="I36" s="3"/>
      <c r="J36" s="3"/>
      <c r="K36" s="3"/>
    </row>
    <row r="37" spans="1:11" ht="15.75" x14ac:dyDescent="0.25">
      <c r="A37" s="14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6" customHeight="1" thickBot="1" x14ac:dyDescent="0.3">
      <c r="A38" s="3"/>
      <c r="B38" s="3"/>
      <c r="C38" s="3"/>
      <c r="D38" s="3"/>
      <c r="F38" s="3"/>
      <c r="G38" s="3"/>
      <c r="H38" s="3"/>
      <c r="I38" s="3"/>
      <c r="J38" s="3"/>
      <c r="K38" s="3"/>
    </row>
    <row r="39" spans="1:11" ht="16.5" thickBot="1" x14ac:dyDescent="0.3">
      <c r="A39" s="17" t="s">
        <v>0</v>
      </c>
      <c r="B39" s="235" t="s">
        <v>21</v>
      </c>
      <c r="C39" s="236"/>
      <c r="D39" s="244"/>
      <c r="E39" s="17" t="s">
        <v>8</v>
      </c>
      <c r="F39" s="18" t="s">
        <v>9</v>
      </c>
      <c r="G39" s="18" t="s">
        <v>10</v>
      </c>
      <c r="H39" s="19" t="s">
        <v>11</v>
      </c>
      <c r="I39" s="69" t="s">
        <v>22</v>
      </c>
      <c r="J39" s="77" t="s">
        <v>6</v>
      </c>
      <c r="K39" s="73" t="s">
        <v>3</v>
      </c>
    </row>
    <row r="40" spans="1:11" s="39" customFormat="1" x14ac:dyDescent="0.25">
      <c r="A40" s="68" t="s">
        <v>23</v>
      </c>
      <c r="B40" s="238"/>
      <c r="C40" s="239"/>
      <c r="D40" s="245"/>
      <c r="E40" s="118"/>
      <c r="F40" s="119"/>
      <c r="G40" s="119"/>
      <c r="H40" s="120"/>
      <c r="I40" s="70">
        <f>SUM(E40:H40)</f>
        <v>0</v>
      </c>
      <c r="J40" s="78">
        <f>ROUND(I40/$H$14/4,2)</f>
        <v>0</v>
      </c>
      <c r="K40" s="74">
        <v>10</v>
      </c>
    </row>
    <row r="41" spans="1:11" s="39" customFormat="1" x14ac:dyDescent="0.25">
      <c r="A41" s="43" t="s">
        <v>24</v>
      </c>
      <c r="B41" s="213"/>
      <c r="C41" s="214"/>
      <c r="D41" s="215"/>
      <c r="E41" s="121"/>
      <c r="F41" s="122"/>
      <c r="G41" s="122"/>
      <c r="H41" s="123"/>
      <c r="I41" s="71">
        <f>SUM(E41:H41)</f>
        <v>0</v>
      </c>
      <c r="J41" s="79">
        <f>ROUND(I41/$H$14/4,2)</f>
        <v>0</v>
      </c>
      <c r="K41" s="75">
        <v>8</v>
      </c>
    </row>
    <row r="42" spans="1:11" s="39" customFormat="1" x14ac:dyDescent="0.25">
      <c r="A42" s="88" t="s">
        <v>25</v>
      </c>
      <c r="B42" s="213"/>
      <c r="C42" s="214"/>
      <c r="D42" s="215"/>
      <c r="E42" s="121"/>
      <c r="F42" s="122"/>
      <c r="G42" s="122"/>
      <c r="H42" s="123"/>
      <c r="I42" s="71">
        <f t="shared" ref="I42:I44" si="0">SUM(E42:H42)</f>
        <v>0</v>
      </c>
      <c r="J42" s="79">
        <f t="shared" ref="J42:J44" si="1">ROUND(I42/$H$14/4,2)</f>
        <v>0</v>
      </c>
      <c r="K42" s="75">
        <v>6</v>
      </c>
    </row>
    <row r="43" spans="1:11" s="39" customFormat="1" x14ac:dyDescent="0.25">
      <c r="A43" s="43" t="s">
        <v>46</v>
      </c>
      <c r="B43" s="213"/>
      <c r="C43" s="214"/>
      <c r="D43" s="215"/>
      <c r="E43" s="121"/>
      <c r="F43" s="122"/>
      <c r="G43" s="122"/>
      <c r="H43" s="123"/>
      <c r="I43" s="71">
        <f t="shared" si="0"/>
        <v>0</v>
      </c>
      <c r="J43" s="79">
        <f t="shared" si="1"/>
        <v>0</v>
      </c>
      <c r="K43" s="75">
        <v>4</v>
      </c>
    </row>
    <row r="44" spans="1:11" s="39" customFormat="1" x14ac:dyDescent="0.25">
      <c r="A44" s="43" t="s">
        <v>47</v>
      </c>
      <c r="B44" s="213"/>
      <c r="C44" s="214"/>
      <c r="D44" s="215"/>
      <c r="E44" s="121"/>
      <c r="F44" s="122"/>
      <c r="G44" s="122"/>
      <c r="H44" s="123"/>
      <c r="I44" s="71">
        <f t="shared" si="0"/>
        <v>0</v>
      </c>
      <c r="J44" s="79">
        <f t="shared" si="1"/>
        <v>0</v>
      </c>
      <c r="K44" s="75">
        <v>2</v>
      </c>
    </row>
    <row r="45" spans="1:11" s="39" customFormat="1" ht="15.75" thickBot="1" x14ac:dyDescent="0.3">
      <c r="A45" s="44" t="s">
        <v>48</v>
      </c>
      <c r="B45" s="241"/>
      <c r="C45" s="242"/>
      <c r="D45" s="249"/>
      <c r="E45" s="124"/>
      <c r="F45" s="125"/>
      <c r="G45" s="125"/>
      <c r="H45" s="126"/>
      <c r="I45" s="72">
        <f>SUM(E45:H45)</f>
        <v>0</v>
      </c>
      <c r="J45" s="80">
        <f>ROUND(I45/$H$14/4,2)</f>
        <v>0</v>
      </c>
      <c r="K45" s="76">
        <v>0</v>
      </c>
    </row>
    <row r="46" spans="1:11" ht="6" customHeight="1" thickBot="1" x14ac:dyDescent="0.3">
      <c r="A46" s="99"/>
      <c r="B46" s="3"/>
      <c r="C46" s="3"/>
      <c r="D46" s="3"/>
      <c r="E46" s="99"/>
      <c r="F46" s="99"/>
      <c r="G46" s="99"/>
      <c r="H46" s="99"/>
      <c r="I46" s="99"/>
      <c r="J46" s="16"/>
      <c r="K46" s="99"/>
    </row>
    <row r="47" spans="1:11" ht="17.25" thickTop="1" thickBot="1" x14ac:dyDescent="0.3">
      <c r="A47" s="12" t="s">
        <v>34</v>
      </c>
      <c r="B47" s="3"/>
      <c r="C47" s="3"/>
      <c r="D47" s="109" t="s">
        <v>52</v>
      </c>
      <c r="E47" s="12" t="s">
        <v>28</v>
      </c>
      <c r="F47" s="3"/>
      <c r="G47" s="3"/>
      <c r="H47" s="3"/>
      <c r="I47" s="3"/>
      <c r="J47" s="3"/>
      <c r="K47" s="3"/>
    </row>
    <row r="48" spans="1:11" ht="6" customHeight="1" thickTop="1" thickBot="1" x14ac:dyDescent="0.3">
      <c r="A48" s="3"/>
      <c r="B48" s="3"/>
      <c r="C48" s="3"/>
      <c r="D48" s="3"/>
      <c r="F48" s="3"/>
      <c r="G48" s="3"/>
      <c r="H48" s="3"/>
      <c r="I48" s="3"/>
      <c r="J48" s="3"/>
      <c r="K48" s="3"/>
    </row>
    <row r="49" spans="1:14" ht="16.5" thickBot="1" x14ac:dyDescent="0.3">
      <c r="A49" s="17" t="s">
        <v>0</v>
      </c>
      <c r="B49" s="235" t="s">
        <v>21</v>
      </c>
      <c r="C49" s="236"/>
      <c r="D49" s="237"/>
      <c r="E49" s="81" t="s">
        <v>22</v>
      </c>
      <c r="F49" s="77" t="s">
        <v>6</v>
      </c>
      <c r="G49" s="73" t="s">
        <v>3</v>
      </c>
      <c r="H49" s="15"/>
      <c r="I49" s="3" t="s">
        <v>31</v>
      </c>
    </row>
    <row r="50" spans="1:14" s="39" customFormat="1" ht="15.75" x14ac:dyDescent="0.25">
      <c r="A50" s="68" t="s">
        <v>23</v>
      </c>
      <c r="B50" s="238"/>
      <c r="C50" s="239"/>
      <c r="D50" s="240"/>
      <c r="E50" s="110"/>
      <c r="F50" s="111"/>
      <c r="G50" s="127"/>
      <c r="H50" s="41"/>
      <c r="I50" s="250"/>
      <c r="J50" s="250"/>
      <c r="K50" s="250"/>
      <c r="L50"/>
      <c r="M50"/>
      <c r="N50"/>
    </row>
    <row r="51" spans="1:14" s="39" customFormat="1" x14ac:dyDescent="0.25">
      <c r="A51" s="43" t="s">
        <v>24</v>
      </c>
      <c r="B51" s="213"/>
      <c r="C51" s="214"/>
      <c r="D51" s="217"/>
      <c r="E51" s="113"/>
      <c r="F51" s="111"/>
      <c r="G51" s="128"/>
      <c r="H51" s="41"/>
      <c r="J51"/>
      <c r="K51"/>
      <c r="L51"/>
      <c r="M51"/>
      <c r="N51"/>
    </row>
    <row r="52" spans="1:14" s="39" customFormat="1" ht="15.75" thickBot="1" x14ac:dyDescent="0.3">
      <c r="A52" s="43" t="s">
        <v>25</v>
      </c>
      <c r="B52" s="213"/>
      <c r="C52" s="214"/>
      <c r="D52" s="217"/>
      <c r="E52" s="113"/>
      <c r="F52" s="111"/>
      <c r="G52" s="128"/>
      <c r="H52" s="41"/>
      <c r="J52"/>
      <c r="K52"/>
      <c r="L52"/>
      <c r="M52"/>
      <c r="N52"/>
    </row>
    <row r="53" spans="1:14" s="39" customFormat="1" ht="17.25" thickTop="1" thickBot="1" x14ac:dyDescent="0.3">
      <c r="A53" s="43" t="s">
        <v>46</v>
      </c>
      <c r="B53" s="213"/>
      <c r="C53" s="214"/>
      <c r="D53" s="217"/>
      <c r="E53" s="113"/>
      <c r="F53" s="111"/>
      <c r="G53" s="128"/>
      <c r="H53" s="41"/>
      <c r="I53" s="3" t="s">
        <v>4</v>
      </c>
      <c r="J53" s="246"/>
      <c r="K53" s="247"/>
      <c r="L53" s="248"/>
    </row>
    <row r="54" spans="1:14" s="39" customFormat="1" ht="16.5" thickTop="1" thickBot="1" x14ac:dyDescent="0.3">
      <c r="A54" s="43" t="s">
        <v>47</v>
      </c>
      <c r="B54" s="213"/>
      <c r="C54" s="214"/>
      <c r="D54" s="217"/>
      <c r="E54" s="113"/>
      <c r="F54" s="111"/>
      <c r="G54" s="128"/>
      <c r="H54" s="41"/>
      <c r="I54" s="23" t="s">
        <v>1</v>
      </c>
      <c r="J54" s="246"/>
      <c r="K54" s="247"/>
      <c r="L54" s="248"/>
    </row>
    <row r="55" spans="1:14" s="39" customFormat="1" ht="16.5" thickTop="1" thickBot="1" x14ac:dyDescent="0.3">
      <c r="A55" s="44" t="s">
        <v>48</v>
      </c>
      <c r="B55" s="241"/>
      <c r="C55" s="242"/>
      <c r="D55" s="243"/>
      <c r="E55" s="115"/>
      <c r="F55" s="116"/>
      <c r="G55" s="129"/>
      <c r="H55" s="41"/>
      <c r="I55" s="40"/>
      <c r="J55" s="41"/>
      <c r="K55" s="40"/>
    </row>
  </sheetData>
  <mergeCells count="50">
    <mergeCell ref="B42:D42"/>
    <mergeCell ref="J53:L53"/>
    <mergeCell ref="B54:D54"/>
    <mergeCell ref="J54:L54"/>
    <mergeCell ref="B55:D55"/>
    <mergeCell ref="B44:D44"/>
    <mergeCell ref="B45:D45"/>
    <mergeCell ref="B49:D49"/>
    <mergeCell ref="B50:D50"/>
    <mergeCell ref="B52:D52"/>
    <mergeCell ref="B53:D53"/>
    <mergeCell ref="I50:K50"/>
    <mergeCell ref="B51:D51"/>
    <mergeCell ref="A14:B14"/>
    <mergeCell ref="B35:D35"/>
    <mergeCell ref="B39:D39"/>
    <mergeCell ref="B40:D40"/>
    <mergeCell ref="B41:D41"/>
    <mergeCell ref="H10:K10"/>
    <mergeCell ref="B43:D43"/>
    <mergeCell ref="L12:N12"/>
    <mergeCell ref="B34:D34"/>
    <mergeCell ref="A16:B16"/>
    <mergeCell ref="A18:B18"/>
    <mergeCell ref="C18:K18"/>
    <mergeCell ref="A20:B20"/>
    <mergeCell ref="C20:K23"/>
    <mergeCell ref="A25:C25"/>
    <mergeCell ref="D25:K25"/>
    <mergeCell ref="B29:D29"/>
    <mergeCell ref="B30:D30"/>
    <mergeCell ref="B31:D31"/>
    <mergeCell ref="B32:D32"/>
    <mergeCell ref="B33:D33"/>
    <mergeCell ref="D11:F11"/>
    <mergeCell ref="H11:K11"/>
    <mergeCell ref="D12:F12"/>
    <mergeCell ref="H12:K12"/>
    <mergeCell ref="A1:I1"/>
    <mergeCell ref="A2:I2"/>
    <mergeCell ref="G3:I3"/>
    <mergeCell ref="A4:J4"/>
    <mergeCell ref="A5:B5"/>
    <mergeCell ref="C5:I5"/>
    <mergeCell ref="F6:I6"/>
    <mergeCell ref="A8:B8"/>
    <mergeCell ref="D8:F8"/>
    <mergeCell ref="H8:K8"/>
    <mergeCell ref="A10:B10"/>
    <mergeCell ref="D10:F10"/>
  </mergeCells>
  <printOptions horizontalCentered="1"/>
  <pageMargins left="0.55118110236220474" right="0.27559055118110237" top="0.59055118110236227" bottom="0.39370078740157483" header="0.31496062992125984" footer="0.19685039370078741"/>
  <pageSetup paperSize="9" orientation="portrait" r:id="rId1"/>
  <headerFooter>
    <oddFooter>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93"/>
  <sheetViews>
    <sheetView zoomScale="130" zoomScaleNormal="130" workbookViewId="0">
      <selection activeCell="E28" sqref="E28:H29"/>
    </sheetView>
  </sheetViews>
  <sheetFormatPr baseColWidth="10" defaultRowHeight="15" x14ac:dyDescent="0.25"/>
  <cols>
    <col min="1" max="1" width="4.140625" style="2" bestFit="1" customWidth="1"/>
    <col min="2" max="2" width="21.28515625" bestFit="1" customWidth="1"/>
    <col min="3" max="3" width="4.85546875" style="2" bestFit="1" customWidth="1"/>
    <col min="4" max="4" width="8" style="2" bestFit="1" customWidth="1"/>
    <col min="5" max="8" width="8.7109375" style="2" customWidth="1"/>
    <col min="9" max="10" width="10.7109375" style="2" customWidth="1"/>
  </cols>
  <sheetData>
    <row r="1" spans="1:10" ht="18.75" x14ac:dyDescent="0.3">
      <c r="A1" s="251" t="s">
        <v>55</v>
      </c>
      <c r="B1" s="251"/>
      <c r="C1" s="251"/>
      <c r="D1" s="251"/>
      <c r="E1" s="251"/>
      <c r="F1" s="252" t="s">
        <v>42</v>
      </c>
      <c r="G1" s="252"/>
      <c r="H1" s="252"/>
      <c r="I1" s="252"/>
    </row>
    <row r="2" spans="1:10" ht="15.75" x14ac:dyDescent="0.25">
      <c r="A2" s="253" t="s">
        <v>51</v>
      </c>
      <c r="B2" s="253"/>
      <c r="C2" s="253"/>
      <c r="D2" s="253"/>
      <c r="E2" s="253"/>
      <c r="F2" s="252" t="s">
        <v>43</v>
      </c>
      <c r="G2" s="252"/>
      <c r="H2" s="252"/>
      <c r="I2" s="252"/>
    </row>
    <row r="3" spans="1:10" x14ac:dyDescent="0.25">
      <c r="A3" s="253"/>
      <c r="B3" s="253"/>
      <c r="C3" s="253"/>
      <c r="D3" s="253"/>
      <c r="E3" s="253"/>
      <c r="F3" s="130"/>
      <c r="G3" s="130"/>
      <c r="H3" s="130"/>
      <c r="I3" s="130"/>
    </row>
    <row r="4" spans="1:10" ht="16.5" thickBot="1" x14ac:dyDescent="0.3">
      <c r="A4" s="15" t="s">
        <v>23</v>
      </c>
      <c r="B4" s="131" t="s">
        <v>38</v>
      </c>
      <c r="D4" s="82"/>
    </row>
    <row r="5" spans="1:10" ht="15.75" thickBot="1" x14ac:dyDescent="0.3">
      <c r="A5" s="10" t="s">
        <v>14</v>
      </c>
      <c r="B5" s="1" t="s">
        <v>4</v>
      </c>
      <c r="C5" s="11" t="s">
        <v>12</v>
      </c>
      <c r="D5" s="9" t="s">
        <v>5</v>
      </c>
      <c r="E5" s="10" t="s">
        <v>8</v>
      </c>
      <c r="F5" s="11" t="s">
        <v>9</v>
      </c>
      <c r="G5" s="11" t="s">
        <v>10</v>
      </c>
      <c r="H5" s="9" t="s">
        <v>11</v>
      </c>
      <c r="I5" s="13" t="s">
        <v>2</v>
      </c>
      <c r="J5" s="13" t="s">
        <v>6</v>
      </c>
    </row>
    <row r="6" spans="1:10" s="23" customFormat="1" ht="13.5" thickBot="1" x14ac:dyDescent="0.25">
      <c r="A6" s="42">
        <v>1</v>
      </c>
      <c r="B6" s="132"/>
      <c r="C6" s="133"/>
      <c r="D6" s="134"/>
      <c r="E6" s="135"/>
      <c r="F6" s="136"/>
      <c r="G6" s="136"/>
      <c r="H6" s="137"/>
      <c r="I6" s="45">
        <f t="shared" ref="I6" si="0">SUM(E6:H6)</f>
        <v>0</v>
      </c>
      <c r="J6" s="22">
        <f>ROUND(I6/Deckblatt!$H$14,2)</f>
        <v>0</v>
      </c>
    </row>
    <row r="7" spans="1:10" s="23" customFormat="1" ht="13.5" thickBot="1" x14ac:dyDescent="0.25">
      <c r="A7" s="24">
        <v>2</v>
      </c>
      <c r="B7" s="138"/>
      <c r="C7" s="139"/>
      <c r="D7" s="140"/>
      <c r="E7" s="141"/>
      <c r="F7" s="142"/>
      <c r="G7" s="142"/>
      <c r="H7" s="143"/>
      <c r="I7" s="46">
        <f t="shared" ref="I7" si="1">SUM(E7:H7)</f>
        <v>0</v>
      </c>
      <c r="J7" s="22">
        <f>ROUND(I7/Deckblatt!$H$14,2)</f>
        <v>0</v>
      </c>
    </row>
    <row r="8" spans="1:10" s="23" customFormat="1" ht="13.5" thickBot="1" x14ac:dyDescent="0.25">
      <c r="A8" s="85">
        <v>3</v>
      </c>
      <c r="B8" s="144"/>
      <c r="C8" s="145"/>
      <c r="D8" s="146"/>
      <c r="E8" s="141"/>
      <c r="F8" s="142"/>
      <c r="G8" s="142"/>
      <c r="H8" s="143"/>
      <c r="I8" s="46">
        <f t="shared" ref="I8:I12" si="2">SUM(E8:H8)</f>
        <v>0</v>
      </c>
      <c r="J8" s="22">
        <f>ROUND(I8/Deckblatt!$H$14,2)</f>
        <v>0</v>
      </c>
    </row>
    <row r="9" spans="1:10" s="23" customFormat="1" ht="13.5" thickBot="1" x14ac:dyDescent="0.25">
      <c r="A9" s="85"/>
      <c r="B9" s="144"/>
      <c r="C9" s="145"/>
      <c r="D9" s="146"/>
      <c r="E9" s="147"/>
      <c r="F9" s="148"/>
      <c r="G9" s="148"/>
      <c r="H9" s="149"/>
      <c r="I9" s="46">
        <f t="shared" si="2"/>
        <v>0</v>
      </c>
      <c r="J9" s="22">
        <f>ROUND(I9/Deckblatt!$H$14,2)</f>
        <v>0</v>
      </c>
    </row>
    <row r="10" spans="1:10" s="23" customFormat="1" ht="13.5" thickBot="1" x14ac:dyDescent="0.25">
      <c r="A10" s="85">
        <v>4</v>
      </c>
      <c r="B10" s="144"/>
      <c r="C10" s="145"/>
      <c r="D10" s="146"/>
      <c r="E10" s="147"/>
      <c r="F10" s="148"/>
      <c r="G10" s="148"/>
      <c r="H10" s="149"/>
      <c r="I10" s="96">
        <f t="shared" si="2"/>
        <v>0</v>
      </c>
      <c r="J10" s="22">
        <f>ROUND(I10/Deckblatt!$H$14,2)</f>
        <v>0</v>
      </c>
    </row>
    <row r="11" spans="1:10" s="84" customFormat="1" ht="15.75" thickBot="1" x14ac:dyDescent="0.25">
      <c r="A11" s="62" t="s">
        <v>49</v>
      </c>
      <c r="B11" s="150"/>
      <c r="C11" s="150"/>
      <c r="D11" s="151"/>
      <c r="E11" s="152"/>
      <c r="F11" s="153"/>
      <c r="G11" s="153"/>
      <c r="H11" s="154"/>
      <c r="I11" s="45">
        <f t="shared" si="2"/>
        <v>0</v>
      </c>
      <c r="J11" s="22">
        <f>ROUND(I11/Deckblatt!$H$14,2)</f>
        <v>0</v>
      </c>
    </row>
    <row r="12" spans="1:10" s="84" customFormat="1" ht="15.75" thickBot="1" x14ac:dyDescent="0.25">
      <c r="A12" s="65" t="s">
        <v>50</v>
      </c>
      <c r="B12" s="155"/>
      <c r="C12" s="155"/>
      <c r="D12" s="156"/>
      <c r="E12" s="157"/>
      <c r="F12" s="158"/>
      <c r="G12" s="158"/>
      <c r="H12" s="159"/>
      <c r="I12" s="47">
        <f t="shared" si="2"/>
        <v>0</v>
      </c>
      <c r="J12" s="31">
        <f>ROUND(I12/Deckblatt!$H$14,2)</f>
        <v>0</v>
      </c>
    </row>
    <row r="13" spans="1:10" s="23" customFormat="1" ht="12.75" x14ac:dyDescent="0.2">
      <c r="A13" s="48"/>
      <c r="B13" s="49"/>
      <c r="C13" s="51"/>
      <c r="D13" s="83" t="s">
        <v>40</v>
      </c>
      <c r="E13" s="25">
        <f>IF($B$11="",0,MAX(E6:E12))</f>
        <v>0</v>
      </c>
      <c r="F13" s="26">
        <f>IF($B$11="",0,MAX(F6:F12))</f>
        <v>0</v>
      </c>
      <c r="G13" s="26">
        <f>IF($B$11="",0,MAX(G6:G12))</f>
        <v>0</v>
      </c>
      <c r="H13" s="27">
        <f>IF($B$11="",0,MAX(H6:H12))</f>
        <v>0</v>
      </c>
      <c r="I13" s="92">
        <f t="shared" ref="I13" si="3">SUM(E13:H13)</f>
        <v>0</v>
      </c>
      <c r="J13" s="50"/>
    </row>
    <row r="14" spans="1:10" s="23" customFormat="1" ht="13.5" thickBot="1" x14ac:dyDescent="0.25">
      <c r="A14" s="48"/>
      <c r="B14" s="49"/>
      <c r="C14" s="51"/>
      <c r="D14" s="97" t="s">
        <v>41</v>
      </c>
      <c r="E14" s="93">
        <f>IF($B$12="",0,LARGE(E6:E12,2))</f>
        <v>0</v>
      </c>
      <c r="F14" s="94">
        <f>IF($B$12="",0,LARGE(F6:F12,2))</f>
        <v>0</v>
      </c>
      <c r="G14" s="94">
        <f>IF($B$12="",0,LARGE(G6:G12,2))</f>
        <v>0</v>
      </c>
      <c r="H14" s="95">
        <f>IF($B$12="",0,LARGE(H6:H12,2))</f>
        <v>0</v>
      </c>
      <c r="I14" s="47">
        <f t="shared" ref="I14" si="4">SUM(E14:H14)</f>
        <v>0</v>
      </c>
      <c r="J14" s="50"/>
    </row>
    <row r="15" spans="1:10" s="61" customFormat="1" ht="16.5" thickBot="1" x14ac:dyDescent="0.3">
      <c r="A15" s="4"/>
      <c r="C15" s="4"/>
      <c r="D15" s="86" t="s">
        <v>27</v>
      </c>
      <c r="E15" s="89">
        <f>SUM(E6:E12)-E13-E14</f>
        <v>0</v>
      </c>
      <c r="F15" s="90">
        <f>SUM(F6:F12)-F13-F14</f>
        <v>0</v>
      </c>
      <c r="G15" s="90">
        <f>SUM(G6:G12)-G13-G14</f>
        <v>0</v>
      </c>
      <c r="H15" s="91">
        <f>SUM(H6:H12)-H13-H14</f>
        <v>0</v>
      </c>
      <c r="I15" s="53">
        <f>SUM(E15:H15)</f>
        <v>0</v>
      </c>
      <c r="J15" s="87">
        <f>I15/4/Deckblatt!$H$14</f>
        <v>0</v>
      </c>
    </row>
    <row r="16" spans="1:10" ht="6.75" customHeight="1" thickBot="1" x14ac:dyDescent="0.3"/>
    <row r="17" spans="1:10" s="23" customFormat="1" ht="13.5" thickBot="1" x14ac:dyDescent="0.25">
      <c r="A17" s="30" t="s">
        <v>37</v>
      </c>
      <c r="B17" s="160"/>
      <c r="C17" s="161"/>
      <c r="D17" s="162"/>
      <c r="E17" s="163"/>
      <c r="F17" s="164"/>
      <c r="G17" s="164"/>
      <c r="H17" s="165"/>
      <c r="I17" s="54">
        <f t="shared" ref="I17" si="5">SUM(E17:H17)</f>
        <v>0</v>
      </c>
      <c r="J17" s="31">
        <f>ROUND(I17/Deckblatt!$H$14,2)</f>
        <v>0</v>
      </c>
    </row>
    <row r="18" spans="1:10" ht="6.75" customHeight="1" x14ac:dyDescent="0.25"/>
    <row r="19" spans="1:10" ht="16.5" thickBot="1" x14ac:dyDescent="0.3">
      <c r="A19" s="15" t="s">
        <v>24</v>
      </c>
      <c r="B19" s="12" t="s">
        <v>38</v>
      </c>
      <c r="D19" s="82"/>
    </row>
    <row r="20" spans="1:10" ht="15.75" thickBot="1" x14ac:dyDescent="0.3">
      <c r="A20" s="10" t="s">
        <v>14</v>
      </c>
      <c r="B20" s="1" t="s">
        <v>4</v>
      </c>
      <c r="C20" s="11" t="s">
        <v>12</v>
      </c>
      <c r="D20" s="9" t="s">
        <v>5</v>
      </c>
      <c r="E20" s="10" t="s">
        <v>8</v>
      </c>
      <c r="F20" s="11" t="s">
        <v>9</v>
      </c>
      <c r="G20" s="11" t="s">
        <v>10</v>
      </c>
      <c r="H20" s="9" t="s">
        <v>11</v>
      </c>
      <c r="I20" s="13" t="s">
        <v>2</v>
      </c>
      <c r="J20" s="13" t="s">
        <v>6</v>
      </c>
    </row>
    <row r="21" spans="1:10" s="23" customFormat="1" ht="13.5" thickBot="1" x14ac:dyDescent="0.25">
      <c r="A21" s="42">
        <v>1</v>
      </c>
      <c r="B21" s="132"/>
      <c r="C21" s="133"/>
      <c r="D21" s="134"/>
      <c r="E21" s="135"/>
      <c r="F21" s="136"/>
      <c r="G21" s="136"/>
      <c r="H21" s="137"/>
      <c r="I21" s="45">
        <f t="shared" ref="I21:I22" si="6">SUM(E21:H21)</f>
        <v>0</v>
      </c>
      <c r="J21" s="22">
        <f>ROUND(I21/Deckblatt!$H$14,2)</f>
        <v>0</v>
      </c>
    </row>
    <row r="22" spans="1:10" s="23" customFormat="1" ht="13.5" thickBot="1" x14ac:dyDescent="0.25">
      <c r="A22" s="24">
        <v>2</v>
      </c>
      <c r="B22" s="138"/>
      <c r="C22" s="139"/>
      <c r="D22" s="140"/>
      <c r="E22" s="141"/>
      <c r="F22" s="142"/>
      <c r="G22" s="142"/>
      <c r="H22" s="143"/>
      <c r="I22" s="46">
        <f t="shared" si="6"/>
        <v>0</v>
      </c>
      <c r="J22" s="22">
        <f>ROUND(I22/Deckblatt!$H$14,2)</f>
        <v>0</v>
      </c>
    </row>
    <row r="23" spans="1:10" s="23" customFormat="1" ht="13.5" thickBot="1" x14ac:dyDescent="0.25">
      <c r="A23" s="85">
        <v>3</v>
      </c>
      <c r="B23" s="144"/>
      <c r="C23" s="145"/>
      <c r="D23" s="146"/>
      <c r="E23" s="141"/>
      <c r="F23" s="142"/>
      <c r="G23" s="142"/>
      <c r="H23" s="143"/>
      <c r="I23" s="46">
        <f t="shared" ref="I23:I24" si="7">SUM(E23:H23)</f>
        <v>0</v>
      </c>
      <c r="J23" s="22">
        <f>ROUND(I23/Deckblatt!$H$14,2)</f>
        <v>0</v>
      </c>
    </row>
    <row r="24" spans="1:10" s="23" customFormat="1" ht="13.5" thickBot="1" x14ac:dyDescent="0.25">
      <c r="A24" s="85"/>
      <c r="B24" s="144"/>
      <c r="C24" s="145"/>
      <c r="D24" s="146"/>
      <c r="E24" s="147"/>
      <c r="F24" s="148"/>
      <c r="G24" s="148"/>
      <c r="H24" s="149"/>
      <c r="I24" s="46">
        <f t="shared" si="7"/>
        <v>0</v>
      </c>
      <c r="J24" s="22">
        <f>ROUND(I24/Deckblatt!$H$14,2)</f>
        <v>0</v>
      </c>
    </row>
    <row r="25" spans="1:10" s="23" customFormat="1" ht="13.5" thickBot="1" x14ac:dyDescent="0.25">
      <c r="A25" s="29">
        <v>4</v>
      </c>
      <c r="B25" s="166"/>
      <c r="C25" s="167"/>
      <c r="D25" s="168"/>
      <c r="E25" s="147"/>
      <c r="F25" s="148"/>
      <c r="G25" s="148"/>
      <c r="H25" s="149"/>
      <c r="I25" s="96">
        <f t="shared" ref="I25:I28" si="8">SUM(E25:H25)</f>
        <v>0</v>
      </c>
      <c r="J25" s="22">
        <f>ROUND(I25/Deckblatt!$H$14,2)</f>
        <v>0</v>
      </c>
    </row>
    <row r="26" spans="1:10" s="84" customFormat="1" ht="15.75" thickBot="1" x14ac:dyDescent="0.25">
      <c r="A26" s="62" t="s">
        <v>49</v>
      </c>
      <c r="B26" s="169"/>
      <c r="C26" s="150"/>
      <c r="D26" s="151"/>
      <c r="E26" s="152"/>
      <c r="F26" s="153"/>
      <c r="G26" s="153"/>
      <c r="H26" s="154"/>
      <c r="I26" s="45">
        <f t="shared" si="8"/>
        <v>0</v>
      </c>
      <c r="J26" s="22">
        <f>ROUND(I26/Deckblatt!$H$14,2)</f>
        <v>0</v>
      </c>
    </row>
    <row r="27" spans="1:10" s="84" customFormat="1" ht="15.75" thickBot="1" x14ac:dyDescent="0.25">
      <c r="A27" s="65" t="s">
        <v>50</v>
      </c>
      <c r="B27" s="170"/>
      <c r="C27" s="155"/>
      <c r="D27" s="156"/>
      <c r="E27" s="157"/>
      <c r="F27" s="158"/>
      <c r="G27" s="158"/>
      <c r="H27" s="159"/>
      <c r="I27" s="47">
        <f t="shared" si="8"/>
        <v>0</v>
      </c>
      <c r="J27" s="31">
        <f>ROUND(I27/Deckblatt!$H$14,2)</f>
        <v>0</v>
      </c>
    </row>
    <row r="28" spans="1:10" s="23" customFormat="1" ht="13.5" thickBot="1" x14ac:dyDescent="0.25">
      <c r="A28" s="48"/>
      <c r="B28" s="49"/>
      <c r="C28" s="51"/>
      <c r="D28" s="83" t="s">
        <v>40</v>
      </c>
      <c r="E28" s="184">
        <f>IF($B$26="",0,MAX(E21:E27))</f>
        <v>0</v>
      </c>
      <c r="F28" s="185">
        <f t="shared" ref="F28:H28" si="9">IF($B$26="",0,MAX(F21:F27))</f>
        <v>0</v>
      </c>
      <c r="G28" s="185">
        <f t="shared" si="9"/>
        <v>0</v>
      </c>
      <c r="H28" s="186">
        <f t="shared" si="9"/>
        <v>0</v>
      </c>
      <c r="I28" s="92">
        <f t="shared" si="8"/>
        <v>0</v>
      </c>
      <c r="J28" s="50"/>
    </row>
    <row r="29" spans="1:10" s="23" customFormat="1" ht="13.5" thickBot="1" x14ac:dyDescent="0.25">
      <c r="A29" s="48"/>
      <c r="B29" s="49"/>
      <c r="C29" s="51"/>
      <c r="D29" s="83" t="s">
        <v>41</v>
      </c>
      <c r="E29" s="187">
        <f>IF($B$27="",0,LARGE(E21:E27,2))</f>
        <v>0</v>
      </c>
      <c r="F29" s="188">
        <f>IF($B$27="",0,LARGE(F21:F27,2))</f>
        <v>0</v>
      </c>
      <c r="G29" s="188">
        <f t="shared" ref="G29:H29" si="10">IF($B$27="",0,LARGE(G21:G27,2))</f>
        <v>0</v>
      </c>
      <c r="H29" s="189">
        <f t="shared" si="10"/>
        <v>0</v>
      </c>
      <c r="I29" s="47">
        <f t="shared" ref="I29" si="11">SUM(E29:H29)</f>
        <v>0</v>
      </c>
      <c r="J29" s="50"/>
    </row>
    <row r="30" spans="1:10" s="61" customFormat="1" ht="16.5" thickBot="1" x14ac:dyDescent="0.3">
      <c r="A30" s="4"/>
      <c r="C30" s="4"/>
      <c r="D30" s="86" t="s">
        <v>27</v>
      </c>
      <c r="E30" s="89">
        <f>SUM(E21:E27)-E28-E29</f>
        <v>0</v>
      </c>
      <c r="F30" s="90">
        <f>SUM(F21:F27)-F28-F29</f>
        <v>0</v>
      </c>
      <c r="G30" s="90">
        <f>SUM(G21:G27)-G28-G29</f>
        <v>0</v>
      </c>
      <c r="H30" s="91">
        <f>SUM(H21:H27)-H28-H29</f>
        <v>0</v>
      </c>
      <c r="I30" s="53">
        <f>SUM(E30:H30)</f>
        <v>0</v>
      </c>
      <c r="J30" s="87">
        <f>I30/4/Deckblatt!$H$14</f>
        <v>0</v>
      </c>
    </row>
    <row r="31" spans="1:10" ht="6.75" customHeight="1" thickBot="1" x14ac:dyDescent="0.3"/>
    <row r="32" spans="1:10" s="23" customFormat="1" ht="13.5" thickBot="1" x14ac:dyDescent="0.25">
      <c r="A32" s="30" t="s">
        <v>37</v>
      </c>
      <c r="B32" s="160"/>
      <c r="C32" s="161"/>
      <c r="D32" s="162"/>
      <c r="E32" s="163"/>
      <c r="F32" s="164"/>
      <c r="G32" s="164"/>
      <c r="H32" s="165"/>
      <c r="I32" s="54">
        <f>SUM(E32:H32)</f>
        <v>0</v>
      </c>
      <c r="J32" s="31">
        <f>ROUND(I32/Deckblatt!$H$14,2)</f>
        <v>0</v>
      </c>
    </row>
    <row r="33" spans="1:10" ht="6.75" customHeight="1" x14ac:dyDescent="0.25"/>
    <row r="34" spans="1:10" ht="16.5" thickBot="1" x14ac:dyDescent="0.3">
      <c r="A34" s="15" t="s">
        <v>25</v>
      </c>
      <c r="B34" s="12" t="s">
        <v>38</v>
      </c>
      <c r="D34" s="82"/>
    </row>
    <row r="35" spans="1:10" ht="15.75" thickBot="1" x14ac:dyDescent="0.3">
      <c r="A35" s="10" t="s">
        <v>14</v>
      </c>
      <c r="B35" s="1" t="s">
        <v>4</v>
      </c>
      <c r="C35" s="11" t="s">
        <v>12</v>
      </c>
      <c r="D35" s="9" t="s">
        <v>5</v>
      </c>
      <c r="E35" s="10" t="s">
        <v>8</v>
      </c>
      <c r="F35" s="11" t="s">
        <v>9</v>
      </c>
      <c r="G35" s="11" t="s">
        <v>10</v>
      </c>
      <c r="H35" s="9" t="s">
        <v>11</v>
      </c>
      <c r="I35" s="13" t="s">
        <v>2</v>
      </c>
      <c r="J35" s="13" t="s">
        <v>6</v>
      </c>
    </row>
    <row r="36" spans="1:10" s="23" customFormat="1" ht="13.5" thickBot="1" x14ac:dyDescent="0.25">
      <c r="A36" s="42">
        <v>1</v>
      </c>
      <c r="B36" s="132"/>
      <c r="C36" s="133"/>
      <c r="D36" s="134"/>
      <c r="E36" s="135"/>
      <c r="F36" s="136"/>
      <c r="G36" s="136"/>
      <c r="H36" s="137"/>
      <c r="I36" s="45">
        <f t="shared" ref="I36:I37" si="12">SUM(E36:H36)</f>
        <v>0</v>
      </c>
      <c r="J36" s="22">
        <f>ROUND(I36/Deckblatt!$H$14,2)</f>
        <v>0</v>
      </c>
    </row>
    <row r="37" spans="1:10" s="23" customFormat="1" ht="13.5" thickBot="1" x14ac:dyDescent="0.25">
      <c r="A37" s="24">
        <v>2</v>
      </c>
      <c r="B37" s="138"/>
      <c r="C37" s="139"/>
      <c r="D37" s="140"/>
      <c r="E37" s="141"/>
      <c r="F37" s="142"/>
      <c r="G37" s="142"/>
      <c r="H37" s="143"/>
      <c r="I37" s="46">
        <f t="shared" si="12"/>
        <v>0</v>
      </c>
      <c r="J37" s="22">
        <f>ROUND(I37/Deckblatt!$H$14,2)</f>
        <v>0</v>
      </c>
    </row>
    <row r="38" spans="1:10" s="23" customFormat="1" ht="13.5" thickBot="1" x14ac:dyDescent="0.25">
      <c r="A38" s="85">
        <v>3</v>
      </c>
      <c r="B38" s="144"/>
      <c r="C38" s="145"/>
      <c r="D38" s="146"/>
      <c r="E38" s="141"/>
      <c r="F38" s="142"/>
      <c r="G38" s="142"/>
      <c r="H38" s="143"/>
      <c r="I38" s="46">
        <f t="shared" ref="I38:I39" si="13">SUM(E38:H38)</f>
        <v>0</v>
      </c>
      <c r="J38" s="22">
        <f>ROUND(I38/Deckblatt!$H$14,2)</f>
        <v>0</v>
      </c>
    </row>
    <row r="39" spans="1:10" s="23" customFormat="1" ht="13.5" thickBot="1" x14ac:dyDescent="0.25">
      <c r="A39" s="85"/>
      <c r="B39" s="144"/>
      <c r="C39" s="145"/>
      <c r="D39" s="146"/>
      <c r="E39" s="147"/>
      <c r="F39" s="148"/>
      <c r="G39" s="148"/>
      <c r="H39" s="149"/>
      <c r="I39" s="46">
        <f t="shared" si="13"/>
        <v>0</v>
      </c>
      <c r="J39" s="22">
        <f>ROUND(I39/Deckblatt!$H$14,2)</f>
        <v>0</v>
      </c>
    </row>
    <row r="40" spans="1:10" s="23" customFormat="1" ht="13.5" thickBot="1" x14ac:dyDescent="0.25">
      <c r="A40" s="29">
        <v>4</v>
      </c>
      <c r="B40" s="166"/>
      <c r="C40" s="167"/>
      <c r="D40" s="168"/>
      <c r="E40" s="147"/>
      <c r="F40" s="148"/>
      <c r="G40" s="148"/>
      <c r="H40" s="149"/>
      <c r="I40" s="96">
        <f t="shared" ref="I40:I43" si="14">SUM(E40:H40)</f>
        <v>0</v>
      </c>
      <c r="J40" s="22">
        <f>ROUND(I40/Deckblatt!$H$14,2)</f>
        <v>0</v>
      </c>
    </row>
    <row r="41" spans="1:10" s="84" customFormat="1" ht="15.75" thickBot="1" x14ac:dyDescent="0.25">
      <c r="A41" s="62" t="s">
        <v>49</v>
      </c>
      <c r="B41" s="169"/>
      <c r="C41" s="150"/>
      <c r="D41" s="151"/>
      <c r="E41" s="152"/>
      <c r="F41" s="153"/>
      <c r="G41" s="153"/>
      <c r="H41" s="154"/>
      <c r="I41" s="45">
        <f t="shared" si="14"/>
        <v>0</v>
      </c>
      <c r="J41" s="22">
        <f>ROUND(I41/Deckblatt!$H$14,2)</f>
        <v>0</v>
      </c>
    </row>
    <row r="42" spans="1:10" s="84" customFormat="1" ht="15.75" thickBot="1" x14ac:dyDescent="0.25">
      <c r="A42" s="65" t="s">
        <v>50</v>
      </c>
      <c r="B42" s="170"/>
      <c r="C42" s="155"/>
      <c r="D42" s="156"/>
      <c r="E42" s="157"/>
      <c r="F42" s="158"/>
      <c r="G42" s="158"/>
      <c r="H42" s="159"/>
      <c r="I42" s="47">
        <f t="shared" si="14"/>
        <v>0</v>
      </c>
      <c r="J42" s="31">
        <f>ROUND(I42/Deckblatt!$H$14,2)</f>
        <v>0</v>
      </c>
    </row>
    <row r="43" spans="1:10" s="23" customFormat="1" ht="13.5" thickBot="1" x14ac:dyDescent="0.25">
      <c r="A43" s="48"/>
      <c r="B43" s="49"/>
      <c r="C43" s="51"/>
      <c r="D43" s="83" t="s">
        <v>40</v>
      </c>
      <c r="E43" s="184">
        <f>IF($B$41="",0,MAX(E36:E42))</f>
        <v>0</v>
      </c>
      <c r="F43" s="185">
        <f t="shared" ref="F43:H43" si="15">IF($B$41="",0,MAX(F36:F42))</f>
        <v>0</v>
      </c>
      <c r="G43" s="185">
        <f t="shared" si="15"/>
        <v>0</v>
      </c>
      <c r="H43" s="186">
        <f t="shared" si="15"/>
        <v>0</v>
      </c>
      <c r="I43" s="92">
        <f t="shared" si="14"/>
        <v>0</v>
      </c>
      <c r="J43" s="50"/>
    </row>
    <row r="44" spans="1:10" s="23" customFormat="1" ht="13.5" thickBot="1" x14ac:dyDescent="0.25">
      <c r="A44" s="48"/>
      <c r="B44" s="49"/>
      <c r="C44" s="51"/>
      <c r="D44" s="83" t="s">
        <v>41</v>
      </c>
      <c r="E44" s="187">
        <f>IF($B$42="",0,LARGE(E36:E42,2))</f>
        <v>0</v>
      </c>
      <c r="F44" s="188">
        <f t="shared" ref="F44:H44" si="16">IF($B$42="",0,LARGE(F36:F42,2))</f>
        <v>0</v>
      </c>
      <c r="G44" s="188">
        <f t="shared" si="16"/>
        <v>0</v>
      </c>
      <c r="H44" s="189">
        <f t="shared" si="16"/>
        <v>0</v>
      </c>
      <c r="I44" s="47">
        <f t="shared" ref="I44" si="17">SUM(E44:H44)</f>
        <v>0</v>
      </c>
      <c r="J44" s="50"/>
    </row>
    <row r="45" spans="1:10" s="61" customFormat="1" ht="16.5" thickBot="1" x14ac:dyDescent="0.3">
      <c r="A45" s="4"/>
      <c r="C45" s="4"/>
      <c r="D45" s="86" t="s">
        <v>27</v>
      </c>
      <c r="E45" s="89">
        <f>SUM(E36:E42)-E43-E44</f>
        <v>0</v>
      </c>
      <c r="F45" s="90">
        <f>SUM(F36:F42)-F43-F44</f>
        <v>0</v>
      </c>
      <c r="G45" s="90">
        <f>SUM(G36:G42)-G43-G44</f>
        <v>0</v>
      </c>
      <c r="H45" s="91">
        <f>SUM(H36:H42)-H43-H44</f>
        <v>0</v>
      </c>
      <c r="I45" s="53">
        <f>SUM(E45:H45)</f>
        <v>0</v>
      </c>
      <c r="J45" s="87">
        <f>I45/4/Deckblatt!$H$14</f>
        <v>0</v>
      </c>
    </row>
    <row r="46" spans="1:10" ht="6.75" customHeight="1" thickBot="1" x14ac:dyDescent="0.3"/>
    <row r="47" spans="1:10" s="23" customFormat="1" ht="13.5" thickBot="1" x14ac:dyDescent="0.25">
      <c r="A47" s="30" t="s">
        <v>37</v>
      </c>
      <c r="B47" s="160"/>
      <c r="C47" s="161"/>
      <c r="D47" s="162"/>
      <c r="E47" s="163"/>
      <c r="F47" s="164"/>
      <c r="G47" s="164"/>
      <c r="H47" s="165"/>
      <c r="I47" s="54">
        <f>SUM(E47:H47)</f>
        <v>0</v>
      </c>
      <c r="J47" s="31">
        <f>ROUND(I47/Deckblatt!$H$14,2)</f>
        <v>0</v>
      </c>
    </row>
    <row r="48" spans="1:10" ht="6.75" customHeight="1" x14ac:dyDescent="0.25"/>
    <row r="49" spans="1:10" ht="16.5" thickBot="1" x14ac:dyDescent="0.3">
      <c r="A49" s="15" t="s">
        <v>46</v>
      </c>
      <c r="B49" s="12" t="s">
        <v>38</v>
      </c>
      <c r="D49" s="82"/>
    </row>
    <row r="50" spans="1:10" ht="15.75" thickBot="1" x14ac:dyDescent="0.3">
      <c r="A50" s="10" t="s">
        <v>14</v>
      </c>
      <c r="B50" s="1" t="s">
        <v>4</v>
      </c>
      <c r="C50" s="11" t="s">
        <v>12</v>
      </c>
      <c r="D50" s="9" t="s">
        <v>5</v>
      </c>
      <c r="E50" s="10" t="s">
        <v>8</v>
      </c>
      <c r="F50" s="11" t="s">
        <v>9</v>
      </c>
      <c r="G50" s="11" t="s">
        <v>10</v>
      </c>
      <c r="H50" s="9" t="s">
        <v>11</v>
      </c>
      <c r="I50" s="13" t="s">
        <v>2</v>
      </c>
      <c r="J50" s="13" t="s">
        <v>6</v>
      </c>
    </row>
    <row r="51" spans="1:10" s="23" customFormat="1" ht="13.5" thickBot="1" x14ac:dyDescent="0.25">
      <c r="A51" s="42">
        <v>1</v>
      </c>
      <c r="B51" s="132"/>
      <c r="C51" s="133"/>
      <c r="D51" s="134"/>
      <c r="E51" s="135"/>
      <c r="F51" s="136"/>
      <c r="G51" s="136"/>
      <c r="H51" s="137"/>
      <c r="I51" s="45">
        <f t="shared" ref="I51:I52" si="18">SUM(E51:H51)</f>
        <v>0</v>
      </c>
      <c r="J51" s="22">
        <f>ROUND(I51/Deckblatt!$H$14,2)</f>
        <v>0</v>
      </c>
    </row>
    <row r="52" spans="1:10" s="23" customFormat="1" ht="13.5" thickBot="1" x14ac:dyDescent="0.25">
      <c r="A52" s="24">
        <v>2</v>
      </c>
      <c r="B52" s="138"/>
      <c r="C52" s="139"/>
      <c r="D52" s="140"/>
      <c r="E52" s="141"/>
      <c r="F52" s="142"/>
      <c r="G52" s="142"/>
      <c r="H52" s="143"/>
      <c r="I52" s="46">
        <f t="shared" si="18"/>
        <v>0</v>
      </c>
      <c r="J52" s="22">
        <f>ROUND(I52/Deckblatt!$H$14,2)</f>
        <v>0</v>
      </c>
    </row>
    <row r="53" spans="1:10" s="23" customFormat="1" ht="13.5" thickBot="1" x14ac:dyDescent="0.25">
      <c r="A53" s="85">
        <v>3</v>
      </c>
      <c r="B53" s="144"/>
      <c r="C53" s="145"/>
      <c r="D53" s="146"/>
      <c r="E53" s="141"/>
      <c r="F53" s="142"/>
      <c r="G53" s="142"/>
      <c r="H53" s="143"/>
      <c r="I53" s="46">
        <f t="shared" ref="I53:I54" si="19">SUM(E53:H53)</f>
        <v>0</v>
      </c>
      <c r="J53" s="22">
        <f>ROUND(I53/Deckblatt!$H$14,2)</f>
        <v>0</v>
      </c>
    </row>
    <row r="54" spans="1:10" s="23" customFormat="1" ht="13.5" thickBot="1" x14ac:dyDescent="0.25">
      <c r="A54" s="85"/>
      <c r="B54" s="144"/>
      <c r="C54" s="145"/>
      <c r="D54" s="146"/>
      <c r="E54" s="147"/>
      <c r="F54" s="148"/>
      <c r="G54" s="148"/>
      <c r="H54" s="149"/>
      <c r="I54" s="46">
        <f t="shared" si="19"/>
        <v>0</v>
      </c>
      <c r="J54" s="22">
        <f>ROUND(I54/Deckblatt!$H$14,2)</f>
        <v>0</v>
      </c>
    </row>
    <row r="55" spans="1:10" s="23" customFormat="1" ht="13.5" thickBot="1" x14ac:dyDescent="0.25">
      <c r="A55" s="29">
        <v>4</v>
      </c>
      <c r="B55" s="166"/>
      <c r="C55" s="167"/>
      <c r="D55" s="168"/>
      <c r="E55" s="147"/>
      <c r="F55" s="148"/>
      <c r="G55" s="148"/>
      <c r="H55" s="149"/>
      <c r="I55" s="96">
        <f t="shared" ref="I55:I58" si="20">SUM(E55:H55)</f>
        <v>0</v>
      </c>
      <c r="J55" s="22">
        <f>ROUND(I55/Deckblatt!$H$14,2)</f>
        <v>0</v>
      </c>
    </row>
    <row r="56" spans="1:10" s="84" customFormat="1" ht="15.75" thickBot="1" x14ac:dyDescent="0.25">
      <c r="A56" s="62" t="s">
        <v>49</v>
      </c>
      <c r="B56" s="169"/>
      <c r="C56" s="150"/>
      <c r="D56" s="151"/>
      <c r="E56" s="152"/>
      <c r="F56" s="153"/>
      <c r="G56" s="153"/>
      <c r="H56" s="154"/>
      <c r="I56" s="45">
        <f t="shared" si="20"/>
        <v>0</v>
      </c>
      <c r="J56" s="22">
        <f>ROUND(I56/Deckblatt!$H$14,2)</f>
        <v>0</v>
      </c>
    </row>
    <row r="57" spans="1:10" s="84" customFormat="1" ht="15.75" thickBot="1" x14ac:dyDescent="0.25">
      <c r="A57" s="65" t="s">
        <v>50</v>
      </c>
      <c r="B57" s="170"/>
      <c r="C57" s="155"/>
      <c r="D57" s="156"/>
      <c r="E57" s="157"/>
      <c r="F57" s="158"/>
      <c r="G57" s="158"/>
      <c r="H57" s="159"/>
      <c r="I57" s="47">
        <f t="shared" si="20"/>
        <v>0</v>
      </c>
      <c r="J57" s="31">
        <f>ROUND(I57/Deckblatt!$H$14,2)</f>
        <v>0</v>
      </c>
    </row>
    <row r="58" spans="1:10" s="23" customFormat="1" ht="13.5" thickBot="1" x14ac:dyDescent="0.25">
      <c r="A58" s="48"/>
      <c r="B58" s="49"/>
      <c r="C58" s="51"/>
      <c r="D58" s="83" t="s">
        <v>40</v>
      </c>
      <c r="E58" s="184">
        <f>IF($B$56="",0,MAX(E51:E57))</f>
        <v>0</v>
      </c>
      <c r="F58" s="185">
        <f t="shared" ref="F58:H58" si="21">IF($B$56="",0,MAX(F51:F57))</f>
        <v>0</v>
      </c>
      <c r="G58" s="185">
        <f t="shared" si="21"/>
        <v>0</v>
      </c>
      <c r="H58" s="186">
        <f t="shared" si="21"/>
        <v>0</v>
      </c>
      <c r="I58" s="92">
        <f t="shared" si="20"/>
        <v>0</v>
      </c>
      <c r="J58" s="50"/>
    </row>
    <row r="59" spans="1:10" s="23" customFormat="1" ht="13.5" thickBot="1" x14ac:dyDescent="0.25">
      <c r="A59" s="48"/>
      <c r="B59" s="49"/>
      <c r="C59" s="51"/>
      <c r="D59" s="83" t="s">
        <v>41</v>
      </c>
      <c r="E59" s="187">
        <f>IF($B$57="",0,LARGE(E51:E57,2))</f>
        <v>0</v>
      </c>
      <c r="F59" s="188">
        <f t="shared" ref="F59:H59" si="22">IF($B$57="",0,LARGE(F51:F57,2))</f>
        <v>0</v>
      </c>
      <c r="G59" s="188">
        <f t="shared" si="22"/>
        <v>0</v>
      </c>
      <c r="H59" s="189">
        <f t="shared" si="22"/>
        <v>0</v>
      </c>
      <c r="I59" s="47">
        <f t="shared" ref="I59" si="23">SUM(E59:H59)</f>
        <v>0</v>
      </c>
      <c r="J59" s="50"/>
    </row>
    <row r="60" spans="1:10" s="61" customFormat="1" ht="16.5" thickBot="1" x14ac:dyDescent="0.3">
      <c r="A60" s="4"/>
      <c r="C60" s="4"/>
      <c r="D60" s="86" t="s">
        <v>27</v>
      </c>
      <c r="E60" s="89">
        <f>SUM(E51:E57)-E58-E59</f>
        <v>0</v>
      </c>
      <c r="F60" s="90">
        <f>SUM(F51:F57)-F58-F59</f>
        <v>0</v>
      </c>
      <c r="G60" s="90">
        <f>SUM(G51:G57)-G58-G59</f>
        <v>0</v>
      </c>
      <c r="H60" s="91">
        <f>SUM(H51:H57)-H58-H59</f>
        <v>0</v>
      </c>
      <c r="I60" s="53">
        <f>SUM(E60:H60)</f>
        <v>0</v>
      </c>
      <c r="J60" s="87">
        <f>I60/4/Deckblatt!$H$14</f>
        <v>0</v>
      </c>
    </row>
    <row r="61" spans="1:10" ht="6.75" customHeight="1" thickBot="1" x14ac:dyDescent="0.3"/>
    <row r="62" spans="1:10" s="23" customFormat="1" ht="13.5" thickBot="1" x14ac:dyDescent="0.25">
      <c r="A62" s="30" t="s">
        <v>37</v>
      </c>
      <c r="B62" s="160"/>
      <c r="C62" s="161"/>
      <c r="D62" s="162"/>
      <c r="E62" s="163"/>
      <c r="F62" s="164"/>
      <c r="G62" s="164"/>
      <c r="H62" s="165"/>
      <c r="I62" s="54">
        <f>SUM(E62:H62)</f>
        <v>0</v>
      </c>
      <c r="J62" s="31">
        <f>ROUND(I62/Deckblatt!$H$14,2)</f>
        <v>0</v>
      </c>
    </row>
    <row r="63" spans="1:10" ht="6.75" customHeight="1" x14ac:dyDescent="0.25"/>
    <row r="64" spans="1:10" ht="16.5" thickBot="1" x14ac:dyDescent="0.3">
      <c r="A64" s="15" t="s">
        <v>47</v>
      </c>
      <c r="B64" s="12" t="s">
        <v>38</v>
      </c>
      <c r="D64" s="82"/>
    </row>
    <row r="65" spans="1:10" ht="15.75" thickBot="1" x14ac:dyDescent="0.3">
      <c r="A65" s="10" t="s">
        <v>14</v>
      </c>
      <c r="B65" s="1" t="s">
        <v>4</v>
      </c>
      <c r="C65" s="11" t="s">
        <v>12</v>
      </c>
      <c r="D65" s="9" t="s">
        <v>5</v>
      </c>
      <c r="E65" s="10" t="s">
        <v>8</v>
      </c>
      <c r="F65" s="11" t="s">
        <v>9</v>
      </c>
      <c r="G65" s="11" t="s">
        <v>10</v>
      </c>
      <c r="H65" s="9" t="s">
        <v>11</v>
      </c>
      <c r="I65" s="13" t="s">
        <v>2</v>
      </c>
      <c r="J65" s="13" t="s">
        <v>6</v>
      </c>
    </row>
    <row r="66" spans="1:10" s="23" customFormat="1" ht="13.5" thickBot="1" x14ac:dyDescent="0.25">
      <c r="A66" s="42">
        <v>1</v>
      </c>
      <c r="B66" s="132"/>
      <c r="C66" s="133"/>
      <c r="D66" s="134"/>
      <c r="E66" s="135"/>
      <c r="F66" s="136"/>
      <c r="G66" s="136"/>
      <c r="H66" s="137"/>
      <c r="I66" s="45">
        <f t="shared" ref="I66:I67" si="24">SUM(E66:H66)</f>
        <v>0</v>
      </c>
      <c r="J66" s="22">
        <f>ROUND(I66/Deckblatt!$H$14,2)</f>
        <v>0</v>
      </c>
    </row>
    <row r="67" spans="1:10" s="23" customFormat="1" ht="13.5" thickBot="1" x14ac:dyDescent="0.25">
      <c r="A67" s="24">
        <v>2</v>
      </c>
      <c r="B67" s="138"/>
      <c r="C67" s="139"/>
      <c r="D67" s="140"/>
      <c r="E67" s="141"/>
      <c r="F67" s="142"/>
      <c r="G67" s="142"/>
      <c r="H67" s="143"/>
      <c r="I67" s="46">
        <f t="shared" si="24"/>
        <v>0</v>
      </c>
      <c r="J67" s="22">
        <f>ROUND(I67/Deckblatt!$H$14,2)</f>
        <v>0</v>
      </c>
    </row>
    <row r="68" spans="1:10" s="23" customFormat="1" ht="13.5" thickBot="1" x14ac:dyDescent="0.25">
      <c r="A68" s="85">
        <v>3</v>
      </c>
      <c r="B68" s="144"/>
      <c r="C68" s="145"/>
      <c r="D68" s="146"/>
      <c r="E68" s="141"/>
      <c r="F68" s="142"/>
      <c r="G68" s="142"/>
      <c r="H68" s="143"/>
      <c r="I68" s="46">
        <f t="shared" ref="I68:I69" si="25">SUM(E68:H68)</f>
        <v>0</v>
      </c>
      <c r="J68" s="22">
        <f>ROUND(I68/Deckblatt!$H$14,2)</f>
        <v>0</v>
      </c>
    </row>
    <row r="69" spans="1:10" s="23" customFormat="1" ht="13.5" thickBot="1" x14ac:dyDescent="0.25">
      <c r="A69" s="85"/>
      <c r="B69" s="144"/>
      <c r="C69" s="145"/>
      <c r="D69" s="146"/>
      <c r="E69" s="147"/>
      <c r="F69" s="148"/>
      <c r="G69" s="148"/>
      <c r="H69" s="149"/>
      <c r="I69" s="46">
        <f t="shared" si="25"/>
        <v>0</v>
      </c>
      <c r="J69" s="22">
        <f>ROUND(I69/Deckblatt!$H$14,2)</f>
        <v>0</v>
      </c>
    </row>
    <row r="70" spans="1:10" s="23" customFormat="1" ht="13.5" thickBot="1" x14ac:dyDescent="0.25">
      <c r="A70" s="29">
        <v>4</v>
      </c>
      <c r="B70" s="166"/>
      <c r="C70" s="167"/>
      <c r="D70" s="168"/>
      <c r="E70" s="147"/>
      <c r="F70" s="148"/>
      <c r="G70" s="148"/>
      <c r="H70" s="149"/>
      <c r="I70" s="96">
        <f t="shared" ref="I70:I73" si="26">SUM(E70:H70)</f>
        <v>0</v>
      </c>
      <c r="J70" s="22">
        <f>ROUND(I70/Deckblatt!$H$14,2)</f>
        <v>0</v>
      </c>
    </row>
    <row r="71" spans="1:10" s="84" customFormat="1" ht="15.75" thickBot="1" x14ac:dyDescent="0.25">
      <c r="A71" s="62" t="s">
        <v>49</v>
      </c>
      <c r="B71" s="169"/>
      <c r="C71" s="150"/>
      <c r="D71" s="151"/>
      <c r="E71" s="152"/>
      <c r="F71" s="153"/>
      <c r="G71" s="153"/>
      <c r="H71" s="154"/>
      <c r="I71" s="45">
        <f t="shared" si="26"/>
        <v>0</v>
      </c>
      <c r="J71" s="22">
        <f>ROUND(I71/Deckblatt!$H$14,2)</f>
        <v>0</v>
      </c>
    </row>
    <row r="72" spans="1:10" s="84" customFormat="1" ht="15.75" thickBot="1" x14ac:dyDescent="0.25">
      <c r="A72" s="65" t="s">
        <v>50</v>
      </c>
      <c r="B72" s="170"/>
      <c r="C72" s="155"/>
      <c r="D72" s="156"/>
      <c r="E72" s="157"/>
      <c r="F72" s="158"/>
      <c r="G72" s="158"/>
      <c r="H72" s="159"/>
      <c r="I72" s="47">
        <f t="shared" si="26"/>
        <v>0</v>
      </c>
      <c r="J72" s="31">
        <f>ROUND(I72/Deckblatt!$H$14,2)</f>
        <v>0</v>
      </c>
    </row>
    <row r="73" spans="1:10" s="23" customFormat="1" ht="13.5" thickBot="1" x14ac:dyDescent="0.25">
      <c r="A73" s="48"/>
      <c r="B73" s="49"/>
      <c r="C73" s="51"/>
      <c r="D73" s="83" t="s">
        <v>40</v>
      </c>
      <c r="E73" s="184">
        <f>IF($B$71="",0,MAX(E66:E72))</f>
        <v>0</v>
      </c>
      <c r="F73" s="185">
        <f t="shared" ref="F73:H73" si="27">IF($B$71="",0,MAX(F66:F72))</f>
        <v>0</v>
      </c>
      <c r="G73" s="185">
        <f t="shared" si="27"/>
        <v>0</v>
      </c>
      <c r="H73" s="186">
        <f t="shared" si="27"/>
        <v>0</v>
      </c>
      <c r="I73" s="92">
        <f t="shared" si="26"/>
        <v>0</v>
      </c>
      <c r="J73" s="50"/>
    </row>
    <row r="74" spans="1:10" s="23" customFormat="1" ht="13.5" thickBot="1" x14ac:dyDescent="0.25">
      <c r="A74" s="48"/>
      <c r="B74" s="49"/>
      <c r="C74" s="51"/>
      <c r="D74" s="83" t="s">
        <v>41</v>
      </c>
      <c r="E74" s="187">
        <f>IF($B$72="",0,LARGE(E66:E72,2))</f>
        <v>0</v>
      </c>
      <c r="F74" s="188">
        <f t="shared" ref="F74:H74" si="28">IF($B$72="",0,LARGE(F66:F72,2))</f>
        <v>0</v>
      </c>
      <c r="G74" s="188">
        <f t="shared" si="28"/>
        <v>0</v>
      </c>
      <c r="H74" s="189">
        <f t="shared" si="28"/>
        <v>0</v>
      </c>
      <c r="I74" s="47">
        <f t="shared" ref="I74" si="29">SUM(E74:H74)</f>
        <v>0</v>
      </c>
      <c r="J74" s="50"/>
    </row>
    <row r="75" spans="1:10" s="61" customFormat="1" ht="16.5" thickBot="1" x14ac:dyDescent="0.3">
      <c r="A75" s="4"/>
      <c r="C75" s="4"/>
      <c r="D75" s="86" t="s">
        <v>27</v>
      </c>
      <c r="E75" s="89">
        <f>SUM(E66:E72)-E73-E74</f>
        <v>0</v>
      </c>
      <c r="F75" s="90">
        <f>SUM(F66:F72)-F73-F74</f>
        <v>0</v>
      </c>
      <c r="G75" s="90">
        <f>SUM(G66:G72)-G73-G74</f>
        <v>0</v>
      </c>
      <c r="H75" s="91">
        <f>SUM(H66:H72)-H73-H74</f>
        <v>0</v>
      </c>
      <c r="I75" s="53">
        <f>SUM(E75:H75)</f>
        <v>0</v>
      </c>
      <c r="J75" s="87">
        <f>I75/4/Deckblatt!$H$14</f>
        <v>0</v>
      </c>
    </row>
    <row r="76" spans="1:10" ht="6.75" customHeight="1" thickBot="1" x14ac:dyDescent="0.3"/>
    <row r="77" spans="1:10" s="23" customFormat="1" ht="13.5" thickBot="1" x14ac:dyDescent="0.25">
      <c r="A77" s="30" t="s">
        <v>37</v>
      </c>
      <c r="B77" s="160"/>
      <c r="C77" s="161"/>
      <c r="D77" s="162"/>
      <c r="E77" s="163"/>
      <c r="F77" s="164"/>
      <c r="G77" s="164"/>
      <c r="H77" s="165"/>
      <c r="I77" s="54">
        <f>SUM(E77:H77)</f>
        <v>0</v>
      </c>
      <c r="J77" s="31">
        <f>ROUND(I77/Deckblatt!$H$14,2)</f>
        <v>0</v>
      </c>
    </row>
    <row r="78" spans="1:10" ht="6.75" customHeight="1" x14ac:dyDescent="0.25"/>
    <row r="79" spans="1:10" ht="16.5" thickBot="1" x14ac:dyDescent="0.3">
      <c r="A79" s="15" t="s">
        <v>48</v>
      </c>
      <c r="B79" s="12" t="s">
        <v>38</v>
      </c>
      <c r="D79" s="82"/>
    </row>
    <row r="80" spans="1:10" ht="15.75" thickBot="1" x14ac:dyDescent="0.3">
      <c r="A80" s="10" t="s">
        <v>14</v>
      </c>
      <c r="B80" s="1" t="s">
        <v>4</v>
      </c>
      <c r="C80" s="11" t="s">
        <v>12</v>
      </c>
      <c r="D80" s="9" t="s">
        <v>5</v>
      </c>
      <c r="E80" s="10" t="s">
        <v>8</v>
      </c>
      <c r="F80" s="11" t="s">
        <v>9</v>
      </c>
      <c r="G80" s="11" t="s">
        <v>10</v>
      </c>
      <c r="H80" s="9" t="s">
        <v>11</v>
      </c>
      <c r="I80" s="13" t="s">
        <v>2</v>
      </c>
      <c r="J80" s="13" t="s">
        <v>6</v>
      </c>
    </row>
    <row r="81" spans="1:10" s="23" customFormat="1" ht="13.5" thickBot="1" x14ac:dyDescent="0.25">
      <c r="A81" s="42">
        <v>1</v>
      </c>
      <c r="B81" s="132"/>
      <c r="C81" s="133"/>
      <c r="D81" s="134"/>
      <c r="E81" s="135"/>
      <c r="F81" s="136"/>
      <c r="G81" s="136"/>
      <c r="H81" s="137"/>
      <c r="I81" s="45">
        <f t="shared" ref="I81:I82" si="30">SUM(E81:H81)</f>
        <v>0</v>
      </c>
      <c r="J81" s="22">
        <f>ROUND(I81/Deckblatt!$H$14,2)</f>
        <v>0</v>
      </c>
    </row>
    <row r="82" spans="1:10" s="23" customFormat="1" ht="13.5" thickBot="1" x14ac:dyDescent="0.25">
      <c r="A82" s="24">
        <v>2</v>
      </c>
      <c r="B82" s="138"/>
      <c r="C82" s="139"/>
      <c r="D82" s="140"/>
      <c r="E82" s="141"/>
      <c r="F82" s="142"/>
      <c r="G82" s="142"/>
      <c r="H82" s="143"/>
      <c r="I82" s="46">
        <f t="shared" si="30"/>
        <v>0</v>
      </c>
      <c r="J82" s="22">
        <f>ROUND(I82/Deckblatt!$H$14,2)</f>
        <v>0</v>
      </c>
    </row>
    <row r="83" spans="1:10" s="23" customFormat="1" ht="13.5" thickBot="1" x14ac:dyDescent="0.25">
      <c r="A83" s="85">
        <v>3</v>
      </c>
      <c r="B83" s="144"/>
      <c r="C83" s="145"/>
      <c r="D83" s="146"/>
      <c r="E83" s="141"/>
      <c r="F83" s="142"/>
      <c r="G83" s="142"/>
      <c r="H83" s="143"/>
      <c r="I83" s="46">
        <f t="shared" ref="I83:I84" si="31">SUM(E83:H83)</f>
        <v>0</v>
      </c>
      <c r="J83" s="22">
        <f>ROUND(I83/Deckblatt!$H$14,2)</f>
        <v>0</v>
      </c>
    </row>
    <row r="84" spans="1:10" s="23" customFormat="1" ht="13.5" thickBot="1" x14ac:dyDescent="0.25">
      <c r="A84" s="85"/>
      <c r="B84" s="144"/>
      <c r="C84" s="145"/>
      <c r="D84" s="146"/>
      <c r="E84" s="147"/>
      <c r="F84" s="148"/>
      <c r="G84" s="148"/>
      <c r="H84" s="149"/>
      <c r="I84" s="46">
        <f t="shared" si="31"/>
        <v>0</v>
      </c>
      <c r="J84" s="22">
        <f>ROUND(I84/Deckblatt!$H$14,2)</f>
        <v>0</v>
      </c>
    </row>
    <row r="85" spans="1:10" s="23" customFormat="1" ht="13.5" thickBot="1" x14ac:dyDescent="0.25">
      <c r="A85" s="29">
        <v>4</v>
      </c>
      <c r="B85" s="166"/>
      <c r="C85" s="167"/>
      <c r="D85" s="168"/>
      <c r="E85" s="147"/>
      <c r="F85" s="148"/>
      <c r="G85" s="148"/>
      <c r="H85" s="149"/>
      <c r="I85" s="96">
        <f t="shared" ref="I85:I88" si="32">SUM(E85:H85)</f>
        <v>0</v>
      </c>
      <c r="J85" s="22">
        <f>ROUND(I85/Deckblatt!$H$14,2)</f>
        <v>0</v>
      </c>
    </row>
    <row r="86" spans="1:10" s="84" customFormat="1" ht="15.75" thickBot="1" x14ac:dyDescent="0.25">
      <c r="A86" s="62" t="s">
        <v>49</v>
      </c>
      <c r="B86" s="169"/>
      <c r="C86" s="150"/>
      <c r="D86" s="151"/>
      <c r="E86" s="152"/>
      <c r="F86" s="153"/>
      <c r="G86" s="153"/>
      <c r="H86" s="154"/>
      <c r="I86" s="45">
        <f t="shared" si="32"/>
        <v>0</v>
      </c>
      <c r="J86" s="22">
        <f>ROUND(I86/Deckblatt!$H$14,2)</f>
        <v>0</v>
      </c>
    </row>
    <row r="87" spans="1:10" s="84" customFormat="1" ht="15.75" thickBot="1" x14ac:dyDescent="0.25">
      <c r="A87" s="65" t="s">
        <v>50</v>
      </c>
      <c r="B87" s="170"/>
      <c r="C87" s="155"/>
      <c r="D87" s="156"/>
      <c r="E87" s="157"/>
      <c r="F87" s="158"/>
      <c r="G87" s="158"/>
      <c r="H87" s="159"/>
      <c r="I87" s="47">
        <f t="shared" si="32"/>
        <v>0</v>
      </c>
      <c r="J87" s="31">
        <f>ROUND(I87/Deckblatt!$H$14,2)</f>
        <v>0</v>
      </c>
    </row>
    <row r="88" spans="1:10" s="23" customFormat="1" ht="13.5" thickBot="1" x14ac:dyDescent="0.25">
      <c r="A88" s="48"/>
      <c r="B88" s="49"/>
      <c r="C88" s="51"/>
      <c r="D88" s="83" t="s">
        <v>40</v>
      </c>
      <c r="E88" s="184">
        <f>IF($B$86="",0,MAX(E81:E87))</f>
        <v>0</v>
      </c>
      <c r="F88" s="185">
        <f t="shared" ref="F88:H88" si="33">IF($B$86="",0,MAX(F81:F87))</f>
        <v>0</v>
      </c>
      <c r="G88" s="185">
        <f t="shared" si="33"/>
        <v>0</v>
      </c>
      <c r="H88" s="186">
        <f t="shared" si="33"/>
        <v>0</v>
      </c>
      <c r="I88" s="92">
        <f t="shared" si="32"/>
        <v>0</v>
      </c>
      <c r="J88" s="50"/>
    </row>
    <row r="89" spans="1:10" s="23" customFormat="1" ht="13.5" thickBot="1" x14ac:dyDescent="0.25">
      <c r="A89" s="48"/>
      <c r="B89" s="49"/>
      <c r="C89" s="51"/>
      <c r="D89" s="83" t="s">
        <v>41</v>
      </c>
      <c r="E89" s="187">
        <f>IF($B$87="",0,LARGE(E81:E87,2))</f>
        <v>0</v>
      </c>
      <c r="F89" s="188">
        <f t="shared" ref="F89:H89" si="34">IF($B$87="",0,LARGE(F81:F87,2))</f>
        <v>0</v>
      </c>
      <c r="G89" s="188">
        <f t="shared" si="34"/>
        <v>0</v>
      </c>
      <c r="H89" s="189">
        <f t="shared" si="34"/>
        <v>0</v>
      </c>
      <c r="I89" s="47">
        <f t="shared" ref="I89" si="35">SUM(E89:H89)</f>
        <v>0</v>
      </c>
      <c r="J89" s="50"/>
    </row>
    <row r="90" spans="1:10" s="61" customFormat="1" ht="16.5" thickBot="1" x14ac:dyDescent="0.3">
      <c r="A90" s="4"/>
      <c r="C90" s="4"/>
      <c r="D90" s="86" t="s">
        <v>27</v>
      </c>
      <c r="E90" s="89">
        <f>SUM(E81:E87)-E88-E89</f>
        <v>0</v>
      </c>
      <c r="F90" s="90">
        <f>SUM(F81:F87)-F88-F89</f>
        <v>0</v>
      </c>
      <c r="G90" s="90">
        <f>SUM(G81:G87)-G88-G89</f>
        <v>0</v>
      </c>
      <c r="H90" s="91">
        <f>SUM(H81:H87)-H88-H89</f>
        <v>0</v>
      </c>
      <c r="I90" s="53">
        <f>SUM(E90:H90)</f>
        <v>0</v>
      </c>
      <c r="J90" s="87">
        <f>I90/4/Deckblatt!$H$14</f>
        <v>0</v>
      </c>
    </row>
    <row r="91" spans="1:10" ht="6.75" customHeight="1" thickBot="1" x14ac:dyDescent="0.3"/>
    <row r="92" spans="1:10" s="23" customFormat="1" ht="13.5" thickBot="1" x14ac:dyDescent="0.25">
      <c r="A92" s="30" t="s">
        <v>37</v>
      </c>
      <c r="B92" s="160"/>
      <c r="C92" s="161"/>
      <c r="D92" s="162"/>
      <c r="E92" s="163"/>
      <c r="F92" s="164"/>
      <c r="G92" s="164"/>
      <c r="H92" s="165"/>
      <c r="I92" s="54">
        <f>SUM(E92:H92)</f>
        <v>0</v>
      </c>
      <c r="J92" s="31">
        <f>ROUND(I92/Deckblatt!$H$14,2)</f>
        <v>0</v>
      </c>
    </row>
    <row r="93" spans="1:10" ht="6.75" customHeight="1" x14ac:dyDescent="0.25"/>
  </sheetData>
  <mergeCells count="4">
    <mergeCell ref="A1:E1"/>
    <mergeCell ref="F1:I1"/>
    <mergeCell ref="F2:I2"/>
    <mergeCell ref="A2:E3"/>
  </mergeCells>
  <conditionalFormatting sqref="J13">
    <cfRule type="cellIs" dxfId="315" priority="1409" operator="greaterThanOrEqual">
      <formula>40</formula>
    </cfRule>
    <cfRule type="cellIs" dxfId="314" priority="1410" operator="between">
      <formula>36</formula>
      <formula>39</formula>
    </cfRule>
    <cfRule type="cellIs" dxfId="313" priority="1411" operator="between">
      <formula>30</formula>
      <formula>35</formula>
    </cfRule>
    <cfRule type="cellIs" dxfId="312" priority="1412" operator="lessThanOrEqual">
      <formula>29</formula>
    </cfRule>
  </conditionalFormatting>
  <conditionalFormatting sqref="I15">
    <cfRule type="cellIs" dxfId="311" priority="1073" operator="greaterThanOrEqual">
      <formula>576</formula>
    </cfRule>
    <cfRule type="cellIs" dxfId="310" priority="1074" operator="between">
      <formula>480</formula>
      <formula>575.99</formula>
    </cfRule>
    <cfRule type="cellIs" dxfId="309" priority="1075" operator="between">
      <formula>400</formula>
      <formula>479.99</formula>
    </cfRule>
    <cfRule type="cellIs" dxfId="308" priority="1076" operator="lessThan">
      <formula>399.99</formula>
    </cfRule>
  </conditionalFormatting>
  <conditionalFormatting sqref="J15">
    <cfRule type="cellIs" dxfId="307" priority="921" operator="lessThan">
      <formula>20</formula>
    </cfRule>
    <cfRule type="cellIs" dxfId="306" priority="922" operator="between">
      <formula>20</formula>
      <formula>24.99</formula>
    </cfRule>
    <cfRule type="cellIs" dxfId="305" priority="923" operator="between">
      <formula>25</formula>
      <formula>29.99</formula>
    </cfRule>
    <cfRule type="cellIs" dxfId="304" priority="924" operator="greaterThanOrEqual">
      <formula>30</formula>
    </cfRule>
  </conditionalFormatting>
  <conditionalFormatting sqref="J14">
    <cfRule type="cellIs" dxfId="303" priority="821" operator="greaterThanOrEqual">
      <formula>40</formula>
    </cfRule>
    <cfRule type="cellIs" dxfId="302" priority="822" operator="between">
      <formula>36</formula>
      <formula>39</formula>
    </cfRule>
    <cfRule type="cellIs" dxfId="301" priority="823" operator="between">
      <formula>30</formula>
      <formula>35</formula>
    </cfRule>
    <cfRule type="cellIs" dxfId="300" priority="824" operator="lessThanOrEqual">
      <formula>29</formula>
    </cfRule>
  </conditionalFormatting>
  <conditionalFormatting sqref="E6:H12">
    <cfRule type="cellIs" dxfId="299" priority="313" operator="greaterThanOrEqual">
      <formula>36</formula>
    </cfRule>
    <cfRule type="cellIs" dxfId="298" priority="314" operator="between">
      <formula>30</formula>
      <formula>35</formula>
    </cfRule>
    <cfRule type="cellIs" dxfId="297" priority="315" operator="between">
      <formula>29</formula>
      <formula>25</formula>
    </cfRule>
    <cfRule type="cellIs" dxfId="296" priority="316" operator="lessThanOrEqual">
      <formula>24</formula>
    </cfRule>
  </conditionalFormatting>
  <conditionalFormatting sqref="I6:I12">
    <cfRule type="cellIs" dxfId="295" priority="309" operator="greaterThanOrEqual">
      <formula>144</formula>
    </cfRule>
    <cfRule type="cellIs" dxfId="294" priority="310" operator="between">
      <formula>120</formula>
      <formula>143</formula>
    </cfRule>
    <cfRule type="cellIs" dxfId="293" priority="311" operator="between">
      <formula>100</formula>
      <formula>119</formula>
    </cfRule>
    <cfRule type="cellIs" dxfId="292" priority="312" operator="lessThan">
      <formula>100</formula>
    </cfRule>
  </conditionalFormatting>
  <conditionalFormatting sqref="J6:J12">
    <cfRule type="cellIs" dxfId="291" priority="305" operator="greaterThanOrEqual">
      <formula>36</formula>
    </cfRule>
    <cfRule type="cellIs" dxfId="290" priority="306" operator="between">
      <formula>30</formula>
      <formula>35.99</formula>
    </cfRule>
    <cfRule type="cellIs" dxfId="289" priority="307" operator="between">
      <formula>29.99</formula>
      <formula>25</formula>
    </cfRule>
    <cfRule type="cellIs" dxfId="288" priority="308" operator="lessThanOrEqual">
      <formula>24.99</formula>
    </cfRule>
  </conditionalFormatting>
  <conditionalFormatting sqref="E17:H17">
    <cfRule type="cellIs" dxfId="287" priority="301" operator="greaterThanOrEqual">
      <formula>36</formula>
    </cfRule>
    <cfRule type="cellIs" dxfId="286" priority="302" operator="between">
      <formula>30</formula>
      <formula>35</formula>
    </cfRule>
    <cfRule type="cellIs" dxfId="285" priority="303" operator="between">
      <formula>29</formula>
      <formula>25</formula>
    </cfRule>
    <cfRule type="cellIs" dxfId="284" priority="304" operator="lessThanOrEqual">
      <formula>24</formula>
    </cfRule>
  </conditionalFormatting>
  <conditionalFormatting sqref="I17">
    <cfRule type="cellIs" dxfId="283" priority="297" operator="greaterThanOrEqual">
      <formula>144</formula>
    </cfRule>
    <cfRule type="cellIs" dxfId="282" priority="298" operator="between">
      <formula>120</formula>
      <formula>143</formula>
    </cfRule>
    <cfRule type="cellIs" dxfId="281" priority="299" operator="between">
      <formula>100</formula>
      <formula>119</formula>
    </cfRule>
    <cfRule type="cellIs" dxfId="280" priority="300" operator="lessThan">
      <formula>100</formula>
    </cfRule>
  </conditionalFormatting>
  <conditionalFormatting sqref="J17">
    <cfRule type="cellIs" dxfId="279" priority="293" operator="greaterThanOrEqual">
      <formula>36</formula>
    </cfRule>
    <cfRule type="cellIs" dxfId="278" priority="294" operator="between">
      <formula>30</formula>
      <formula>35.99</formula>
    </cfRule>
    <cfRule type="cellIs" dxfId="277" priority="295" operator="between">
      <formula>29.99</formula>
      <formula>25</formula>
    </cfRule>
    <cfRule type="cellIs" dxfId="276" priority="296" operator="lessThanOrEqual">
      <formula>24.99</formula>
    </cfRule>
  </conditionalFormatting>
  <conditionalFormatting sqref="E13:H14">
    <cfRule type="cellIs" dxfId="275" priority="289" operator="greaterThanOrEqual">
      <formula>36</formula>
    </cfRule>
    <cfRule type="cellIs" dxfId="274" priority="290" operator="between">
      <formula>30</formula>
      <formula>35</formula>
    </cfRule>
    <cfRule type="cellIs" dxfId="273" priority="291" operator="between">
      <formula>29</formula>
      <formula>25</formula>
    </cfRule>
    <cfRule type="cellIs" dxfId="272" priority="292" operator="lessThanOrEqual">
      <formula>24</formula>
    </cfRule>
  </conditionalFormatting>
  <conditionalFormatting sqref="E15:H15">
    <cfRule type="cellIs" dxfId="271" priority="285" operator="greaterThanOrEqual">
      <formula>144</formula>
    </cfRule>
    <cfRule type="cellIs" dxfId="270" priority="286" operator="between">
      <formula>120</formula>
      <formula>143</formula>
    </cfRule>
    <cfRule type="cellIs" dxfId="269" priority="287" operator="between">
      <formula>100</formula>
      <formula>119</formula>
    </cfRule>
    <cfRule type="cellIs" dxfId="268" priority="288" operator="lessThan">
      <formula>100</formula>
    </cfRule>
  </conditionalFormatting>
  <conditionalFormatting sqref="J28">
    <cfRule type="cellIs" dxfId="267" priority="281" operator="greaterThanOrEqual">
      <formula>40</formula>
    </cfRule>
    <cfRule type="cellIs" dxfId="266" priority="282" operator="between">
      <formula>36</formula>
      <formula>39</formula>
    </cfRule>
    <cfRule type="cellIs" dxfId="265" priority="283" operator="between">
      <formula>30</formula>
      <formula>35</formula>
    </cfRule>
    <cfRule type="cellIs" dxfId="264" priority="284" operator="lessThanOrEqual">
      <formula>29</formula>
    </cfRule>
  </conditionalFormatting>
  <conditionalFormatting sqref="I30">
    <cfRule type="cellIs" dxfId="263" priority="277" operator="greaterThanOrEqual">
      <formula>576</formula>
    </cfRule>
    <cfRule type="cellIs" dxfId="262" priority="278" operator="between">
      <formula>480</formula>
      <formula>575.99</formula>
    </cfRule>
    <cfRule type="cellIs" dxfId="261" priority="279" operator="between">
      <formula>400</formula>
      <formula>479.99</formula>
    </cfRule>
    <cfRule type="cellIs" dxfId="260" priority="280" operator="lessThan">
      <formula>399.99</formula>
    </cfRule>
  </conditionalFormatting>
  <conditionalFormatting sqref="J29">
    <cfRule type="cellIs" dxfId="259" priority="269" operator="greaterThanOrEqual">
      <formula>40</formula>
    </cfRule>
    <cfRule type="cellIs" dxfId="258" priority="270" operator="between">
      <formula>36</formula>
      <formula>39</formula>
    </cfRule>
    <cfRule type="cellIs" dxfId="257" priority="271" operator="between">
      <formula>30</formula>
      <formula>35</formula>
    </cfRule>
    <cfRule type="cellIs" dxfId="256" priority="272" operator="lessThanOrEqual">
      <formula>29</formula>
    </cfRule>
  </conditionalFormatting>
  <conditionalFormatting sqref="E21:H27">
    <cfRule type="cellIs" dxfId="255" priority="265" operator="greaterThanOrEqual">
      <formula>36</formula>
    </cfRule>
    <cfRule type="cellIs" dxfId="254" priority="266" operator="between">
      <formula>30</formula>
      <formula>35</formula>
    </cfRule>
    <cfRule type="cellIs" dxfId="253" priority="267" operator="between">
      <formula>29</formula>
      <formula>25</formula>
    </cfRule>
    <cfRule type="cellIs" dxfId="252" priority="268" operator="lessThanOrEqual">
      <formula>24</formula>
    </cfRule>
  </conditionalFormatting>
  <conditionalFormatting sqref="I21:I27">
    <cfRule type="cellIs" dxfId="251" priority="261" operator="greaterThanOrEqual">
      <formula>144</formula>
    </cfRule>
    <cfRule type="cellIs" dxfId="250" priority="262" operator="between">
      <formula>120</formula>
      <formula>143</formula>
    </cfRule>
    <cfRule type="cellIs" dxfId="249" priority="263" operator="between">
      <formula>100</formula>
      <formula>119</formula>
    </cfRule>
    <cfRule type="cellIs" dxfId="248" priority="264" operator="lessThan">
      <formula>100</formula>
    </cfRule>
  </conditionalFormatting>
  <conditionalFormatting sqref="J21:J27">
    <cfRule type="cellIs" dxfId="247" priority="257" operator="greaterThanOrEqual">
      <formula>36</formula>
    </cfRule>
    <cfRule type="cellIs" dxfId="246" priority="258" operator="between">
      <formula>30</formula>
      <formula>35.99</formula>
    </cfRule>
    <cfRule type="cellIs" dxfId="245" priority="259" operator="between">
      <formula>29.99</formula>
      <formula>25</formula>
    </cfRule>
    <cfRule type="cellIs" dxfId="244" priority="260" operator="lessThanOrEqual">
      <formula>24.99</formula>
    </cfRule>
  </conditionalFormatting>
  <conditionalFormatting sqref="E32:H32">
    <cfRule type="cellIs" dxfId="243" priority="253" operator="greaterThanOrEqual">
      <formula>36</formula>
    </cfRule>
    <cfRule type="cellIs" dxfId="242" priority="254" operator="between">
      <formula>30</formula>
      <formula>35</formula>
    </cfRule>
    <cfRule type="cellIs" dxfId="241" priority="255" operator="between">
      <formula>29</formula>
      <formula>25</formula>
    </cfRule>
    <cfRule type="cellIs" dxfId="240" priority="256" operator="lessThanOrEqual">
      <formula>24</formula>
    </cfRule>
  </conditionalFormatting>
  <conditionalFormatting sqref="I32">
    <cfRule type="cellIs" dxfId="239" priority="249" operator="greaterThanOrEqual">
      <formula>144</formula>
    </cfRule>
    <cfRule type="cellIs" dxfId="238" priority="250" operator="between">
      <formula>120</formula>
      <formula>143</formula>
    </cfRule>
    <cfRule type="cellIs" dxfId="237" priority="251" operator="between">
      <formula>100</formula>
      <formula>119</formula>
    </cfRule>
    <cfRule type="cellIs" dxfId="236" priority="252" operator="lessThan">
      <formula>100</formula>
    </cfRule>
  </conditionalFormatting>
  <conditionalFormatting sqref="E28:H29">
    <cfRule type="cellIs" dxfId="235" priority="241" operator="greaterThanOrEqual">
      <formula>36</formula>
    </cfRule>
    <cfRule type="cellIs" dxfId="234" priority="242" operator="between">
      <formula>30</formula>
      <formula>35</formula>
    </cfRule>
    <cfRule type="cellIs" dxfId="233" priority="243" operator="between">
      <formula>29</formula>
      <formula>25</formula>
    </cfRule>
    <cfRule type="cellIs" dxfId="232" priority="244" operator="lessThanOrEqual">
      <formula>24</formula>
    </cfRule>
  </conditionalFormatting>
  <conditionalFormatting sqref="E30:H30">
    <cfRule type="cellIs" dxfId="231" priority="237" operator="greaterThanOrEqual">
      <formula>144</formula>
    </cfRule>
    <cfRule type="cellIs" dxfId="230" priority="238" operator="between">
      <formula>120</formula>
      <formula>143</formula>
    </cfRule>
    <cfRule type="cellIs" dxfId="229" priority="239" operator="between">
      <formula>100</formula>
      <formula>119</formula>
    </cfRule>
    <cfRule type="cellIs" dxfId="228" priority="240" operator="lessThan">
      <formula>100</formula>
    </cfRule>
  </conditionalFormatting>
  <conditionalFormatting sqref="J43">
    <cfRule type="cellIs" dxfId="227" priority="233" operator="greaterThanOrEqual">
      <formula>40</formula>
    </cfRule>
    <cfRule type="cellIs" dxfId="226" priority="234" operator="between">
      <formula>36</formula>
      <formula>39</formula>
    </cfRule>
    <cfRule type="cellIs" dxfId="225" priority="235" operator="between">
      <formula>30</formula>
      <formula>35</formula>
    </cfRule>
    <cfRule type="cellIs" dxfId="224" priority="236" operator="lessThanOrEqual">
      <formula>29</formula>
    </cfRule>
  </conditionalFormatting>
  <conditionalFormatting sqref="I45">
    <cfRule type="cellIs" dxfId="223" priority="229" operator="greaterThanOrEqual">
      <formula>576</formula>
    </cfRule>
    <cfRule type="cellIs" dxfId="222" priority="230" operator="between">
      <formula>480</formula>
      <formula>575.99</formula>
    </cfRule>
    <cfRule type="cellIs" dxfId="221" priority="231" operator="between">
      <formula>400</formula>
      <formula>479.99</formula>
    </cfRule>
    <cfRule type="cellIs" dxfId="220" priority="232" operator="lessThan">
      <formula>399.99</formula>
    </cfRule>
  </conditionalFormatting>
  <conditionalFormatting sqref="J44">
    <cfRule type="cellIs" dxfId="219" priority="221" operator="greaterThanOrEqual">
      <formula>40</formula>
    </cfRule>
    <cfRule type="cellIs" dxfId="218" priority="222" operator="between">
      <formula>36</formula>
      <formula>39</formula>
    </cfRule>
    <cfRule type="cellIs" dxfId="217" priority="223" operator="between">
      <formula>30</formula>
      <formula>35</formula>
    </cfRule>
    <cfRule type="cellIs" dxfId="216" priority="224" operator="lessThanOrEqual">
      <formula>29</formula>
    </cfRule>
  </conditionalFormatting>
  <conditionalFormatting sqref="E36:H42">
    <cfRule type="cellIs" dxfId="215" priority="217" operator="greaterThanOrEqual">
      <formula>36</formula>
    </cfRule>
    <cfRule type="cellIs" dxfId="214" priority="218" operator="between">
      <formula>30</formula>
      <formula>35</formula>
    </cfRule>
    <cfRule type="cellIs" dxfId="213" priority="219" operator="between">
      <formula>29</formula>
      <formula>25</formula>
    </cfRule>
    <cfRule type="cellIs" dxfId="212" priority="220" operator="lessThanOrEqual">
      <formula>24</formula>
    </cfRule>
  </conditionalFormatting>
  <conditionalFormatting sqref="I36:I42">
    <cfRule type="cellIs" dxfId="211" priority="213" operator="greaterThanOrEqual">
      <formula>144</formula>
    </cfRule>
    <cfRule type="cellIs" dxfId="210" priority="214" operator="between">
      <formula>120</formula>
      <formula>143</formula>
    </cfRule>
    <cfRule type="cellIs" dxfId="209" priority="215" operator="between">
      <formula>100</formula>
      <formula>119</formula>
    </cfRule>
    <cfRule type="cellIs" dxfId="208" priority="216" operator="lessThan">
      <formula>100</formula>
    </cfRule>
  </conditionalFormatting>
  <conditionalFormatting sqref="J36:J42">
    <cfRule type="cellIs" dxfId="207" priority="209" operator="greaterThanOrEqual">
      <formula>36</formula>
    </cfRule>
    <cfRule type="cellIs" dxfId="206" priority="210" operator="between">
      <formula>30</formula>
      <formula>35.99</formula>
    </cfRule>
    <cfRule type="cellIs" dxfId="205" priority="211" operator="between">
      <formula>29.99</formula>
      <formula>25</formula>
    </cfRule>
    <cfRule type="cellIs" dxfId="204" priority="212" operator="lessThanOrEqual">
      <formula>24.99</formula>
    </cfRule>
  </conditionalFormatting>
  <conditionalFormatting sqref="E47:H47">
    <cfRule type="cellIs" dxfId="203" priority="205" operator="greaterThanOrEqual">
      <formula>36</formula>
    </cfRule>
    <cfRule type="cellIs" dxfId="202" priority="206" operator="between">
      <formula>30</formula>
      <formula>35</formula>
    </cfRule>
    <cfRule type="cellIs" dxfId="201" priority="207" operator="between">
      <formula>29</formula>
      <formula>25</formula>
    </cfRule>
    <cfRule type="cellIs" dxfId="200" priority="208" operator="lessThanOrEqual">
      <formula>24</formula>
    </cfRule>
  </conditionalFormatting>
  <conditionalFormatting sqref="I47">
    <cfRule type="cellIs" dxfId="199" priority="201" operator="greaterThanOrEqual">
      <formula>144</formula>
    </cfRule>
    <cfRule type="cellIs" dxfId="198" priority="202" operator="between">
      <formula>120</formula>
      <formula>143</formula>
    </cfRule>
    <cfRule type="cellIs" dxfId="197" priority="203" operator="between">
      <formula>100</formula>
      <formula>119</formula>
    </cfRule>
    <cfRule type="cellIs" dxfId="196" priority="204" operator="lessThan">
      <formula>100</formula>
    </cfRule>
  </conditionalFormatting>
  <conditionalFormatting sqref="E43:H44">
    <cfRule type="cellIs" dxfId="195" priority="193" operator="greaterThanOrEqual">
      <formula>36</formula>
    </cfRule>
    <cfRule type="cellIs" dxfId="194" priority="194" operator="between">
      <formula>30</formula>
      <formula>35</formula>
    </cfRule>
    <cfRule type="cellIs" dxfId="193" priority="195" operator="between">
      <formula>29</formula>
      <formula>25</formula>
    </cfRule>
    <cfRule type="cellIs" dxfId="192" priority="196" operator="lessThanOrEqual">
      <formula>24</formula>
    </cfRule>
  </conditionalFormatting>
  <conditionalFormatting sqref="E45:H45">
    <cfRule type="cellIs" dxfId="191" priority="189" operator="greaterThanOrEqual">
      <formula>144</formula>
    </cfRule>
    <cfRule type="cellIs" dxfId="190" priority="190" operator="between">
      <formula>120</formula>
      <formula>143</formula>
    </cfRule>
    <cfRule type="cellIs" dxfId="189" priority="191" operator="between">
      <formula>100</formula>
      <formula>119</formula>
    </cfRule>
    <cfRule type="cellIs" dxfId="188" priority="192" operator="lessThan">
      <formula>100</formula>
    </cfRule>
  </conditionalFormatting>
  <conditionalFormatting sqref="J58">
    <cfRule type="cellIs" dxfId="187" priority="185" operator="greaterThanOrEqual">
      <formula>40</formula>
    </cfRule>
    <cfRule type="cellIs" dxfId="186" priority="186" operator="between">
      <formula>36</formula>
      <formula>39</formula>
    </cfRule>
    <cfRule type="cellIs" dxfId="185" priority="187" operator="between">
      <formula>30</formula>
      <formula>35</formula>
    </cfRule>
    <cfRule type="cellIs" dxfId="184" priority="188" operator="lessThanOrEqual">
      <formula>29</formula>
    </cfRule>
  </conditionalFormatting>
  <conditionalFormatting sqref="I60">
    <cfRule type="cellIs" dxfId="183" priority="181" operator="greaterThanOrEqual">
      <formula>576</formula>
    </cfRule>
    <cfRule type="cellIs" dxfId="182" priority="182" operator="between">
      <formula>480</formula>
      <formula>575.99</formula>
    </cfRule>
    <cfRule type="cellIs" dxfId="181" priority="183" operator="between">
      <formula>400</formula>
      <formula>479.99</formula>
    </cfRule>
    <cfRule type="cellIs" dxfId="180" priority="184" operator="lessThan">
      <formula>399.99</formula>
    </cfRule>
  </conditionalFormatting>
  <conditionalFormatting sqref="J59">
    <cfRule type="cellIs" dxfId="179" priority="173" operator="greaterThanOrEqual">
      <formula>40</formula>
    </cfRule>
    <cfRule type="cellIs" dxfId="178" priority="174" operator="between">
      <formula>36</formula>
      <formula>39</formula>
    </cfRule>
    <cfRule type="cellIs" dxfId="177" priority="175" operator="between">
      <formula>30</formula>
      <formula>35</formula>
    </cfRule>
    <cfRule type="cellIs" dxfId="176" priority="176" operator="lessThanOrEqual">
      <formula>29</formula>
    </cfRule>
  </conditionalFormatting>
  <conditionalFormatting sqref="E51:H57">
    <cfRule type="cellIs" dxfId="175" priority="169" operator="greaterThanOrEqual">
      <formula>36</formula>
    </cfRule>
    <cfRule type="cellIs" dxfId="174" priority="170" operator="between">
      <formula>30</formula>
      <formula>35</formula>
    </cfRule>
    <cfRule type="cellIs" dxfId="173" priority="171" operator="between">
      <formula>29</formula>
      <formula>25</formula>
    </cfRule>
    <cfRule type="cellIs" dxfId="172" priority="172" operator="lessThanOrEqual">
      <formula>24</formula>
    </cfRule>
  </conditionalFormatting>
  <conditionalFormatting sqref="I51:I57">
    <cfRule type="cellIs" dxfId="171" priority="165" operator="greaterThanOrEqual">
      <formula>144</formula>
    </cfRule>
    <cfRule type="cellIs" dxfId="170" priority="166" operator="between">
      <formula>120</formula>
      <formula>143</formula>
    </cfRule>
    <cfRule type="cellIs" dxfId="169" priority="167" operator="between">
      <formula>100</formula>
      <formula>119</formula>
    </cfRule>
    <cfRule type="cellIs" dxfId="168" priority="168" operator="lessThan">
      <formula>100</formula>
    </cfRule>
  </conditionalFormatting>
  <conditionalFormatting sqref="J51:J57">
    <cfRule type="cellIs" dxfId="167" priority="161" operator="greaterThanOrEqual">
      <formula>36</formula>
    </cfRule>
    <cfRule type="cellIs" dxfId="166" priority="162" operator="between">
      <formula>30</formula>
      <formula>35.99</formula>
    </cfRule>
    <cfRule type="cellIs" dxfId="165" priority="163" operator="between">
      <formula>29.99</formula>
      <formula>25</formula>
    </cfRule>
    <cfRule type="cellIs" dxfId="164" priority="164" operator="lessThanOrEqual">
      <formula>24.99</formula>
    </cfRule>
  </conditionalFormatting>
  <conditionalFormatting sqref="E62:H62">
    <cfRule type="cellIs" dxfId="163" priority="157" operator="greaterThanOrEqual">
      <formula>36</formula>
    </cfRule>
    <cfRule type="cellIs" dxfId="162" priority="158" operator="between">
      <formula>30</formula>
      <formula>35</formula>
    </cfRule>
    <cfRule type="cellIs" dxfId="161" priority="159" operator="between">
      <formula>29</formula>
      <formula>25</formula>
    </cfRule>
    <cfRule type="cellIs" dxfId="160" priority="160" operator="lessThanOrEqual">
      <formula>24</formula>
    </cfRule>
  </conditionalFormatting>
  <conditionalFormatting sqref="I62">
    <cfRule type="cellIs" dxfId="159" priority="153" operator="greaterThanOrEqual">
      <formula>144</formula>
    </cfRule>
    <cfRule type="cellIs" dxfId="158" priority="154" operator="between">
      <formula>120</formula>
      <formula>143</formula>
    </cfRule>
    <cfRule type="cellIs" dxfId="157" priority="155" operator="between">
      <formula>100</formula>
      <formula>119</formula>
    </cfRule>
    <cfRule type="cellIs" dxfId="156" priority="156" operator="lessThan">
      <formula>100</formula>
    </cfRule>
  </conditionalFormatting>
  <conditionalFormatting sqref="E58:H59">
    <cfRule type="cellIs" dxfId="155" priority="145" operator="greaterThanOrEqual">
      <formula>36</formula>
    </cfRule>
    <cfRule type="cellIs" dxfId="154" priority="146" operator="between">
      <formula>30</formula>
      <formula>35</formula>
    </cfRule>
    <cfRule type="cellIs" dxfId="153" priority="147" operator="between">
      <formula>29</formula>
      <formula>25</formula>
    </cfRule>
    <cfRule type="cellIs" dxfId="152" priority="148" operator="lessThanOrEqual">
      <formula>24</formula>
    </cfRule>
  </conditionalFormatting>
  <conditionalFormatting sqref="E60:H60">
    <cfRule type="cellIs" dxfId="151" priority="141" operator="greaterThanOrEqual">
      <formula>144</formula>
    </cfRule>
    <cfRule type="cellIs" dxfId="150" priority="142" operator="between">
      <formula>120</formula>
      <formula>143</formula>
    </cfRule>
    <cfRule type="cellIs" dxfId="149" priority="143" operator="between">
      <formula>100</formula>
      <formula>119</formula>
    </cfRule>
    <cfRule type="cellIs" dxfId="148" priority="144" operator="lessThan">
      <formula>100</formula>
    </cfRule>
  </conditionalFormatting>
  <conditionalFormatting sqref="J73">
    <cfRule type="cellIs" dxfId="147" priority="137" operator="greaterThanOrEqual">
      <formula>40</formula>
    </cfRule>
    <cfRule type="cellIs" dxfId="146" priority="138" operator="between">
      <formula>36</formula>
      <formula>39</formula>
    </cfRule>
    <cfRule type="cellIs" dxfId="145" priority="139" operator="between">
      <formula>30</formula>
      <formula>35</formula>
    </cfRule>
    <cfRule type="cellIs" dxfId="144" priority="140" operator="lessThanOrEqual">
      <formula>29</formula>
    </cfRule>
  </conditionalFormatting>
  <conditionalFormatting sqref="I75">
    <cfRule type="cellIs" dxfId="143" priority="133" operator="greaterThanOrEqual">
      <formula>576</formula>
    </cfRule>
    <cfRule type="cellIs" dxfId="142" priority="134" operator="between">
      <formula>480</formula>
      <formula>575.99</formula>
    </cfRule>
    <cfRule type="cellIs" dxfId="141" priority="135" operator="between">
      <formula>400</formula>
      <formula>479.99</formula>
    </cfRule>
    <cfRule type="cellIs" dxfId="140" priority="136" operator="lessThan">
      <formula>399.99</formula>
    </cfRule>
  </conditionalFormatting>
  <conditionalFormatting sqref="J74">
    <cfRule type="cellIs" dxfId="139" priority="125" operator="greaterThanOrEqual">
      <formula>40</formula>
    </cfRule>
    <cfRule type="cellIs" dxfId="138" priority="126" operator="between">
      <formula>36</formula>
      <formula>39</formula>
    </cfRule>
    <cfRule type="cellIs" dxfId="137" priority="127" operator="between">
      <formula>30</formula>
      <formula>35</formula>
    </cfRule>
    <cfRule type="cellIs" dxfId="136" priority="128" operator="lessThanOrEqual">
      <formula>29</formula>
    </cfRule>
  </conditionalFormatting>
  <conditionalFormatting sqref="E66:H72">
    <cfRule type="cellIs" dxfId="135" priority="121" operator="greaterThanOrEqual">
      <formula>36</formula>
    </cfRule>
    <cfRule type="cellIs" dxfId="134" priority="122" operator="between">
      <formula>30</formula>
      <formula>35</formula>
    </cfRule>
    <cfRule type="cellIs" dxfId="133" priority="123" operator="between">
      <formula>29</formula>
      <formula>25</formula>
    </cfRule>
    <cfRule type="cellIs" dxfId="132" priority="124" operator="lessThanOrEqual">
      <formula>24</formula>
    </cfRule>
  </conditionalFormatting>
  <conditionalFormatting sqref="I66:I72">
    <cfRule type="cellIs" dxfId="131" priority="117" operator="greaterThanOrEqual">
      <formula>144</formula>
    </cfRule>
    <cfRule type="cellIs" dxfId="130" priority="118" operator="between">
      <formula>120</formula>
      <formula>143</formula>
    </cfRule>
    <cfRule type="cellIs" dxfId="129" priority="119" operator="between">
      <formula>100</formula>
      <formula>119</formula>
    </cfRule>
    <cfRule type="cellIs" dxfId="128" priority="120" operator="lessThan">
      <formula>100</formula>
    </cfRule>
  </conditionalFormatting>
  <conditionalFormatting sqref="J66:J72">
    <cfRule type="cellIs" dxfId="127" priority="113" operator="greaterThanOrEqual">
      <formula>36</formula>
    </cfRule>
    <cfRule type="cellIs" dxfId="126" priority="114" operator="between">
      <formula>30</formula>
      <formula>35.99</formula>
    </cfRule>
    <cfRule type="cellIs" dxfId="125" priority="115" operator="between">
      <formula>29.99</formula>
      <formula>25</formula>
    </cfRule>
    <cfRule type="cellIs" dxfId="124" priority="116" operator="lessThanOrEqual">
      <formula>24.99</formula>
    </cfRule>
  </conditionalFormatting>
  <conditionalFormatting sqref="E77:H77">
    <cfRule type="cellIs" dxfId="123" priority="109" operator="greaterThanOrEqual">
      <formula>36</formula>
    </cfRule>
    <cfRule type="cellIs" dxfId="122" priority="110" operator="between">
      <formula>30</formula>
      <formula>35</formula>
    </cfRule>
    <cfRule type="cellIs" dxfId="121" priority="111" operator="between">
      <formula>29</formula>
      <formula>25</formula>
    </cfRule>
    <cfRule type="cellIs" dxfId="120" priority="112" operator="lessThanOrEqual">
      <formula>24</formula>
    </cfRule>
  </conditionalFormatting>
  <conditionalFormatting sqref="I77">
    <cfRule type="cellIs" dxfId="119" priority="105" operator="greaterThanOrEqual">
      <formula>144</formula>
    </cfRule>
    <cfRule type="cellIs" dxfId="118" priority="106" operator="between">
      <formula>120</formula>
      <formula>143</formula>
    </cfRule>
    <cfRule type="cellIs" dxfId="117" priority="107" operator="between">
      <formula>100</formula>
      <formula>119</formula>
    </cfRule>
    <cfRule type="cellIs" dxfId="116" priority="108" operator="lessThan">
      <formula>100</formula>
    </cfRule>
  </conditionalFormatting>
  <conditionalFormatting sqref="E73:H74">
    <cfRule type="cellIs" dxfId="115" priority="97" operator="greaterThanOrEqual">
      <formula>36</formula>
    </cfRule>
    <cfRule type="cellIs" dxfId="114" priority="98" operator="between">
      <formula>30</formula>
      <formula>35</formula>
    </cfRule>
    <cfRule type="cellIs" dxfId="113" priority="99" operator="between">
      <formula>29</formula>
      <formula>25</formula>
    </cfRule>
    <cfRule type="cellIs" dxfId="112" priority="100" operator="lessThanOrEqual">
      <formula>24</formula>
    </cfRule>
  </conditionalFormatting>
  <conditionalFormatting sqref="E75:H75">
    <cfRule type="cellIs" dxfId="111" priority="93" operator="greaterThanOrEqual">
      <formula>144</formula>
    </cfRule>
    <cfRule type="cellIs" dxfId="110" priority="94" operator="between">
      <formula>120</formula>
      <formula>143</formula>
    </cfRule>
    <cfRule type="cellIs" dxfId="109" priority="95" operator="between">
      <formula>100</formula>
      <formula>119</formula>
    </cfRule>
    <cfRule type="cellIs" dxfId="108" priority="96" operator="lessThan">
      <formula>100</formula>
    </cfRule>
  </conditionalFormatting>
  <conditionalFormatting sqref="J88">
    <cfRule type="cellIs" dxfId="107" priority="89" operator="greaterThanOrEqual">
      <formula>40</formula>
    </cfRule>
    <cfRule type="cellIs" dxfId="106" priority="90" operator="between">
      <formula>36</formula>
      <formula>39</formula>
    </cfRule>
    <cfRule type="cellIs" dxfId="105" priority="91" operator="between">
      <formula>30</formula>
      <formula>35</formula>
    </cfRule>
    <cfRule type="cellIs" dxfId="104" priority="92" operator="lessThanOrEqual">
      <formula>29</formula>
    </cfRule>
  </conditionalFormatting>
  <conditionalFormatting sqref="I90">
    <cfRule type="cellIs" dxfId="103" priority="85" operator="greaterThanOrEqual">
      <formula>576</formula>
    </cfRule>
    <cfRule type="cellIs" dxfId="102" priority="86" operator="between">
      <formula>480</formula>
      <formula>575.99</formula>
    </cfRule>
    <cfRule type="cellIs" dxfId="101" priority="87" operator="between">
      <formula>400</formula>
      <formula>479.99</formula>
    </cfRule>
    <cfRule type="cellIs" dxfId="100" priority="88" operator="lessThan">
      <formula>399.99</formula>
    </cfRule>
  </conditionalFormatting>
  <conditionalFormatting sqref="J89">
    <cfRule type="cellIs" dxfId="99" priority="77" operator="greaterThanOrEqual">
      <formula>40</formula>
    </cfRule>
    <cfRule type="cellIs" dxfId="98" priority="78" operator="between">
      <formula>36</formula>
      <formula>39</formula>
    </cfRule>
    <cfRule type="cellIs" dxfId="97" priority="79" operator="between">
      <formula>30</formula>
      <formula>35</formula>
    </cfRule>
    <cfRule type="cellIs" dxfId="96" priority="80" operator="lessThanOrEqual">
      <formula>29</formula>
    </cfRule>
  </conditionalFormatting>
  <conditionalFormatting sqref="E81:H87">
    <cfRule type="cellIs" dxfId="95" priority="73" operator="greaterThanOrEqual">
      <formula>36</formula>
    </cfRule>
    <cfRule type="cellIs" dxfId="94" priority="74" operator="between">
      <formula>30</formula>
      <formula>35</formula>
    </cfRule>
    <cfRule type="cellIs" dxfId="93" priority="75" operator="between">
      <formula>29</formula>
      <formula>25</formula>
    </cfRule>
    <cfRule type="cellIs" dxfId="92" priority="76" operator="lessThanOrEqual">
      <formula>24</formula>
    </cfRule>
  </conditionalFormatting>
  <conditionalFormatting sqref="I81:I87">
    <cfRule type="cellIs" dxfId="91" priority="69" operator="greaterThanOrEqual">
      <formula>144</formula>
    </cfRule>
    <cfRule type="cellIs" dxfId="90" priority="70" operator="between">
      <formula>120</formula>
      <formula>143</formula>
    </cfRule>
    <cfRule type="cellIs" dxfId="89" priority="71" operator="between">
      <formula>100</formula>
      <formula>119</formula>
    </cfRule>
    <cfRule type="cellIs" dxfId="88" priority="72" operator="lessThan">
      <formula>100</formula>
    </cfRule>
  </conditionalFormatting>
  <conditionalFormatting sqref="J81:J87">
    <cfRule type="cellIs" dxfId="87" priority="65" operator="greaterThanOrEqual">
      <formula>36</formula>
    </cfRule>
    <cfRule type="cellIs" dxfId="86" priority="66" operator="between">
      <formula>30</formula>
      <formula>35.99</formula>
    </cfRule>
    <cfRule type="cellIs" dxfId="85" priority="67" operator="between">
      <formula>29.99</formula>
      <formula>25</formula>
    </cfRule>
    <cfRule type="cellIs" dxfId="84" priority="68" operator="lessThanOrEqual">
      <formula>24.99</formula>
    </cfRule>
  </conditionalFormatting>
  <conditionalFormatting sqref="E92:H92">
    <cfRule type="cellIs" dxfId="83" priority="61" operator="greaterThanOrEqual">
      <formula>36</formula>
    </cfRule>
    <cfRule type="cellIs" dxfId="82" priority="62" operator="between">
      <formula>30</formula>
      <formula>35</formula>
    </cfRule>
    <cfRule type="cellIs" dxfId="81" priority="63" operator="between">
      <formula>29</formula>
      <formula>25</formula>
    </cfRule>
    <cfRule type="cellIs" dxfId="80" priority="64" operator="lessThanOrEqual">
      <formula>24</formula>
    </cfRule>
  </conditionalFormatting>
  <conditionalFormatting sqref="I92">
    <cfRule type="cellIs" dxfId="79" priority="57" operator="greaterThanOrEqual">
      <formula>144</formula>
    </cfRule>
    <cfRule type="cellIs" dxfId="78" priority="58" operator="between">
      <formula>120</formula>
      <formula>143</formula>
    </cfRule>
    <cfRule type="cellIs" dxfId="77" priority="59" operator="between">
      <formula>100</formula>
      <formula>119</formula>
    </cfRule>
    <cfRule type="cellIs" dxfId="76" priority="60" operator="lessThan">
      <formula>100</formula>
    </cfRule>
  </conditionalFormatting>
  <conditionalFormatting sqref="E88:H89">
    <cfRule type="cellIs" dxfId="75" priority="49" operator="greaterThanOrEqual">
      <formula>36</formula>
    </cfRule>
    <cfRule type="cellIs" dxfId="74" priority="50" operator="between">
      <formula>30</formula>
      <formula>35</formula>
    </cfRule>
    <cfRule type="cellIs" dxfId="73" priority="51" operator="between">
      <formula>29</formula>
      <formula>25</formula>
    </cfRule>
    <cfRule type="cellIs" dxfId="72" priority="52" operator="lessThanOrEqual">
      <formula>24</formula>
    </cfRule>
  </conditionalFormatting>
  <conditionalFormatting sqref="E90:H90">
    <cfRule type="cellIs" dxfId="71" priority="45" operator="greaterThanOrEqual">
      <formula>144</formula>
    </cfRule>
    <cfRule type="cellIs" dxfId="70" priority="46" operator="between">
      <formula>120</formula>
      <formula>143</formula>
    </cfRule>
    <cfRule type="cellIs" dxfId="69" priority="47" operator="between">
      <formula>100</formula>
      <formula>119</formula>
    </cfRule>
    <cfRule type="cellIs" dxfId="68" priority="48" operator="lessThan">
      <formula>100</formula>
    </cfRule>
  </conditionalFormatting>
  <conditionalFormatting sqref="J30">
    <cfRule type="cellIs" dxfId="67" priority="41" operator="lessThan">
      <formula>20</formula>
    </cfRule>
    <cfRule type="cellIs" dxfId="66" priority="42" operator="between">
      <formula>20</formula>
      <formula>24.99</formula>
    </cfRule>
    <cfRule type="cellIs" dxfId="65" priority="43" operator="between">
      <formula>25</formula>
      <formula>29.99</formula>
    </cfRule>
    <cfRule type="cellIs" dxfId="64" priority="44" operator="greaterThanOrEqual">
      <formula>30</formula>
    </cfRule>
  </conditionalFormatting>
  <conditionalFormatting sqref="J45">
    <cfRule type="cellIs" dxfId="63" priority="37" operator="lessThan">
      <formula>20</formula>
    </cfRule>
    <cfRule type="cellIs" dxfId="62" priority="38" operator="between">
      <formula>20</formula>
      <formula>24.99</formula>
    </cfRule>
    <cfRule type="cellIs" dxfId="61" priority="39" operator="between">
      <formula>25</formula>
      <formula>29.99</formula>
    </cfRule>
    <cfRule type="cellIs" dxfId="60" priority="40" operator="greaterThanOrEqual">
      <formula>30</formula>
    </cfRule>
  </conditionalFormatting>
  <conditionalFormatting sqref="J60">
    <cfRule type="cellIs" dxfId="59" priority="29" operator="lessThan">
      <formula>20</formula>
    </cfRule>
    <cfRule type="cellIs" dxfId="58" priority="30" operator="between">
      <formula>20</formula>
      <formula>24.99</formula>
    </cfRule>
    <cfRule type="cellIs" dxfId="57" priority="31" operator="between">
      <formula>25</formula>
      <formula>29.99</formula>
    </cfRule>
    <cfRule type="cellIs" dxfId="56" priority="32" operator="greaterThanOrEqual">
      <formula>30</formula>
    </cfRule>
  </conditionalFormatting>
  <conditionalFormatting sqref="J75">
    <cfRule type="cellIs" dxfId="55" priority="25" operator="lessThan">
      <formula>20</formula>
    </cfRule>
    <cfRule type="cellIs" dxfId="54" priority="26" operator="between">
      <formula>20</formula>
      <formula>24.99</formula>
    </cfRule>
    <cfRule type="cellIs" dxfId="53" priority="27" operator="between">
      <formula>25</formula>
      <formula>29.99</formula>
    </cfRule>
    <cfRule type="cellIs" dxfId="52" priority="28" operator="greaterThanOrEqual">
      <formula>30</formula>
    </cfRule>
  </conditionalFormatting>
  <conditionalFormatting sqref="J90">
    <cfRule type="cellIs" dxfId="51" priority="21" operator="lessThan">
      <formula>20</formula>
    </cfRule>
    <cfRule type="cellIs" dxfId="50" priority="22" operator="between">
      <formula>20</formula>
      <formula>24.99</formula>
    </cfRule>
    <cfRule type="cellIs" dxfId="49" priority="23" operator="between">
      <formula>25</formula>
      <formula>29.99</formula>
    </cfRule>
    <cfRule type="cellIs" dxfId="48" priority="24" operator="greaterThanOrEqual">
      <formula>30</formula>
    </cfRule>
  </conditionalFormatting>
  <conditionalFormatting sqref="J32">
    <cfRule type="cellIs" dxfId="47" priority="17" operator="greaterThanOrEqual">
      <formula>36</formula>
    </cfRule>
    <cfRule type="cellIs" dxfId="46" priority="18" operator="between">
      <formula>30</formula>
      <formula>35.99</formula>
    </cfRule>
    <cfRule type="cellIs" dxfId="45" priority="19" operator="between">
      <formula>29.99</formula>
      <formula>25</formula>
    </cfRule>
    <cfRule type="cellIs" dxfId="44" priority="20" operator="lessThanOrEqual">
      <formula>24.99</formula>
    </cfRule>
  </conditionalFormatting>
  <conditionalFormatting sqref="J47">
    <cfRule type="cellIs" dxfId="43" priority="13" operator="greaterThanOrEqual">
      <formula>36</formula>
    </cfRule>
    <cfRule type="cellIs" dxfId="42" priority="14" operator="between">
      <formula>30</formula>
      <formula>35.99</formula>
    </cfRule>
    <cfRule type="cellIs" dxfId="41" priority="15" operator="between">
      <formula>29.99</formula>
      <formula>25</formula>
    </cfRule>
    <cfRule type="cellIs" dxfId="40" priority="16" operator="lessThanOrEqual">
      <formula>24.99</formula>
    </cfRule>
  </conditionalFormatting>
  <conditionalFormatting sqref="J62">
    <cfRule type="cellIs" dxfId="39" priority="9" operator="greaterThanOrEqual">
      <formula>36</formula>
    </cfRule>
    <cfRule type="cellIs" dxfId="38" priority="10" operator="between">
      <formula>30</formula>
      <formula>35.99</formula>
    </cfRule>
    <cfRule type="cellIs" dxfId="37" priority="11" operator="between">
      <formula>29.99</formula>
      <formula>25</formula>
    </cfRule>
    <cfRule type="cellIs" dxfId="36" priority="12" operator="lessThanOrEqual">
      <formula>24.99</formula>
    </cfRule>
  </conditionalFormatting>
  <conditionalFormatting sqref="J77">
    <cfRule type="cellIs" dxfId="35" priority="5" operator="greaterThanOrEqual">
      <formula>36</formula>
    </cfRule>
    <cfRule type="cellIs" dxfId="34" priority="6" operator="between">
      <formula>30</formula>
      <formula>35.99</formula>
    </cfRule>
    <cfRule type="cellIs" dxfId="33" priority="7" operator="between">
      <formula>29.99</formula>
      <formula>25</formula>
    </cfRule>
    <cfRule type="cellIs" dxfId="32" priority="8" operator="lessThanOrEqual">
      <formula>24.99</formula>
    </cfRule>
  </conditionalFormatting>
  <conditionalFormatting sqref="J92">
    <cfRule type="cellIs" dxfId="31" priority="1" operator="greaterThanOrEqual">
      <formula>36</formula>
    </cfRule>
    <cfRule type="cellIs" dxfId="30" priority="2" operator="between">
      <formula>30</formula>
      <formula>35.99</formula>
    </cfRule>
    <cfRule type="cellIs" dxfId="29" priority="3" operator="between">
      <formula>29.99</formula>
      <formula>25</formula>
    </cfRule>
    <cfRule type="cellIs" dxfId="28" priority="4" operator="lessThanOrEqual">
      <formula>24.99</formula>
    </cfRule>
  </conditionalFormatting>
  <printOptions horizontalCentered="1"/>
  <pageMargins left="0.31496062992125984" right="3.937007874015748E-2" top="0.43307086614173229" bottom="0.78" header="0.23622047244094491" footer="0.19685039370078741"/>
  <pageSetup paperSize="9" orientation="portrait" r:id="rId1"/>
  <headerFooter>
    <oddFooter>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47"/>
  <sheetViews>
    <sheetView workbookViewId="0">
      <selection activeCell="K34" sqref="K34"/>
    </sheetView>
  </sheetViews>
  <sheetFormatPr baseColWidth="10" defaultRowHeight="15" x14ac:dyDescent="0.25"/>
  <cols>
    <col min="1" max="1" width="3.28515625" style="2" bestFit="1" customWidth="1"/>
    <col min="2" max="2" width="22.28515625" bestFit="1" customWidth="1"/>
    <col min="3" max="3" width="21.7109375" style="23" customWidth="1"/>
    <col min="4" max="4" width="4.85546875" style="23" bestFit="1" customWidth="1"/>
    <col min="5" max="5" width="7.140625" style="23" bestFit="1" customWidth="1"/>
    <col min="6" max="9" width="3.140625" style="4" bestFit="1" customWidth="1"/>
    <col min="10" max="10" width="7.85546875" style="4" bestFit="1" customWidth="1"/>
    <col min="11" max="11" width="6.42578125" style="34" bestFit="1" customWidth="1"/>
    <col min="12" max="13" width="3.7109375" style="34" bestFit="1" customWidth="1"/>
  </cols>
  <sheetData>
    <row r="1" spans="1:13" ht="18.75" x14ac:dyDescent="0.3">
      <c r="A1" s="254" t="s">
        <v>56</v>
      </c>
      <c r="B1" s="254"/>
      <c r="C1" s="254"/>
      <c r="D1" s="254"/>
      <c r="E1" s="254"/>
      <c r="F1" s="2"/>
      <c r="G1" s="2"/>
      <c r="H1" s="2"/>
      <c r="I1" s="2"/>
      <c r="J1" s="2"/>
      <c r="K1" s="2"/>
      <c r="L1"/>
      <c r="M1"/>
    </row>
    <row r="2" spans="1:13" ht="6.75" customHeight="1" x14ac:dyDescent="0.25">
      <c r="C2" s="2"/>
      <c r="D2" s="2"/>
      <c r="E2" s="2"/>
      <c r="F2" s="2"/>
      <c r="G2" s="2"/>
      <c r="H2" s="2"/>
      <c r="I2" s="2"/>
      <c r="J2" s="2"/>
      <c r="K2" s="2"/>
      <c r="L2"/>
      <c r="M2"/>
    </row>
    <row r="3" spans="1:13" x14ac:dyDescent="0.25">
      <c r="A3" s="255" t="s">
        <v>51</v>
      </c>
      <c r="B3" s="255"/>
      <c r="C3" s="255"/>
      <c r="D3" s="255"/>
      <c r="E3" s="255"/>
      <c r="F3" s="2"/>
      <c r="G3" s="2"/>
      <c r="H3" s="2"/>
      <c r="I3" s="2"/>
      <c r="J3" s="2"/>
      <c r="K3" s="2"/>
      <c r="L3"/>
      <c r="M3"/>
    </row>
    <row r="4" spans="1:13" s="21" customFormat="1" ht="8.25" customHeight="1" thickBot="1" x14ac:dyDescent="0.35">
      <c r="A4" s="37"/>
      <c r="B4" s="20"/>
      <c r="C4" s="23"/>
      <c r="D4" s="23"/>
      <c r="E4" s="23"/>
      <c r="K4" s="23"/>
      <c r="L4" s="23"/>
      <c r="M4" s="23"/>
    </row>
    <row r="5" spans="1:13" ht="15.75" thickBot="1" x14ac:dyDescent="0.3">
      <c r="A5" s="52" t="s">
        <v>39</v>
      </c>
      <c r="B5" s="55" t="s">
        <v>4</v>
      </c>
      <c r="C5" s="36" t="s">
        <v>1</v>
      </c>
      <c r="D5" s="67" t="s">
        <v>12</v>
      </c>
      <c r="E5" s="32" t="s">
        <v>5</v>
      </c>
      <c r="F5" s="7" t="s">
        <v>8</v>
      </c>
      <c r="G5" s="5" t="s">
        <v>9</v>
      </c>
      <c r="H5" s="5" t="s">
        <v>10</v>
      </c>
      <c r="I5" s="6" t="s">
        <v>11</v>
      </c>
      <c r="J5" s="8" t="s">
        <v>2</v>
      </c>
      <c r="K5" s="35" t="s">
        <v>6</v>
      </c>
      <c r="L5" s="33" t="s">
        <v>13</v>
      </c>
      <c r="M5" s="33" t="s">
        <v>13</v>
      </c>
    </row>
    <row r="6" spans="1:13" x14ac:dyDescent="0.25">
      <c r="A6" s="58">
        <v>1</v>
      </c>
      <c r="B6" s="171"/>
      <c r="C6" s="132"/>
      <c r="D6" s="172"/>
      <c r="E6" s="134"/>
      <c r="F6" s="141"/>
      <c r="G6" s="142"/>
      <c r="H6" s="142"/>
      <c r="I6" s="143"/>
      <c r="J6" s="46">
        <f t="shared" ref="J6:J7" si="0">SUM(F6:I6)</f>
        <v>0</v>
      </c>
      <c r="K6" s="28">
        <f>ROUND(J6/Deckblatt!$H$14,2)</f>
        <v>0</v>
      </c>
      <c r="L6" s="62">
        <f>MAX(F6:I6)-MIN(F6:I6)</f>
        <v>0</v>
      </c>
      <c r="M6" s="63" t="e">
        <f>LARGE(F6:I6,2)-SMALL(F6:I6,2)</f>
        <v>#NUM!</v>
      </c>
    </row>
    <row r="7" spans="1:13" x14ac:dyDescent="0.25">
      <c r="A7" s="56">
        <v>2</v>
      </c>
      <c r="B7" s="173"/>
      <c r="C7" s="138"/>
      <c r="D7" s="174"/>
      <c r="E7" s="140"/>
      <c r="F7" s="141"/>
      <c r="G7" s="142"/>
      <c r="H7" s="142"/>
      <c r="I7" s="143"/>
      <c r="J7" s="46">
        <f t="shared" si="0"/>
        <v>0</v>
      </c>
      <c r="K7" s="28">
        <f>ROUND(J7/Deckblatt!$H$14,2)</f>
        <v>0</v>
      </c>
      <c r="L7" s="64">
        <f>MAX(F7:I7)-MIN(F7:I7)</f>
        <v>0</v>
      </c>
      <c r="M7" s="60" t="e">
        <f>LARGE(F7:I7,2)-SMALL(F7:I7,2)</f>
        <v>#NUM!</v>
      </c>
    </row>
    <row r="8" spans="1:13" s="61" customFormat="1" x14ac:dyDescent="0.2">
      <c r="A8" s="59">
        <v>3</v>
      </c>
      <c r="B8" s="175"/>
      <c r="C8" s="176"/>
      <c r="D8" s="177"/>
      <c r="E8" s="178"/>
      <c r="F8" s="141"/>
      <c r="G8" s="142"/>
      <c r="H8" s="142"/>
      <c r="I8" s="143"/>
      <c r="J8" s="46">
        <f>SUM(F8:I8)</f>
        <v>0</v>
      </c>
      <c r="K8" s="28">
        <f>ROUND(J8/Deckblatt!$H$14,2)</f>
        <v>0</v>
      </c>
      <c r="L8" s="64">
        <f t="shared" ref="L8:L47" si="1">MAX(F8:I8)-MIN(F8:I8)</f>
        <v>0</v>
      </c>
      <c r="M8" s="60" t="e">
        <f t="shared" ref="M8:M47" si="2">LARGE(F8:I8,2)-SMALL(F8:I8,2)</f>
        <v>#NUM!</v>
      </c>
    </row>
    <row r="9" spans="1:13" x14ac:dyDescent="0.25">
      <c r="A9" s="56">
        <v>4</v>
      </c>
      <c r="B9" s="173"/>
      <c r="C9" s="138"/>
      <c r="D9" s="174"/>
      <c r="E9" s="140"/>
      <c r="F9" s="141"/>
      <c r="G9" s="142"/>
      <c r="H9" s="142"/>
      <c r="I9" s="143"/>
      <c r="J9" s="46">
        <f t="shared" ref="J9:J47" si="3">SUM(F9:I9)</f>
        <v>0</v>
      </c>
      <c r="K9" s="28">
        <f>ROUND(J9/Deckblatt!$H$14,2)</f>
        <v>0</v>
      </c>
      <c r="L9" s="64">
        <f t="shared" si="1"/>
        <v>0</v>
      </c>
      <c r="M9" s="60" t="e">
        <f t="shared" si="2"/>
        <v>#NUM!</v>
      </c>
    </row>
    <row r="10" spans="1:13" x14ac:dyDescent="0.25">
      <c r="A10" s="56">
        <v>5</v>
      </c>
      <c r="B10" s="173"/>
      <c r="C10" s="138"/>
      <c r="D10" s="174"/>
      <c r="E10" s="140"/>
      <c r="F10" s="141"/>
      <c r="G10" s="142"/>
      <c r="H10" s="142"/>
      <c r="I10" s="143"/>
      <c r="J10" s="46">
        <f t="shared" si="3"/>
        <v>0</v>
      </c>
      <c r="K10" s="28">
        <f>ROUND(J10/Deckblatt!$H$14,2)</f>
        <v>0</v>
      </c>
      <c r="L10" s="64">
        <f t="shared" si="1"/>
        <v>0</v>
      </c>
      <c r="M10" s="60" t="e">
        <f t="shared" si="2"/>
        <v>#NUM!</v>
      </c>
    </row>
    <row r="11" spans="1:13" x14ac:dyDescent="0.25">
      <c r="A11" s="56">
        <v>6</v>
      </c>
      <c r="B11" s="173"/>
      <c r="C11" s="138"/>
      <c r="D11" s="174"/>
      <c r="E11" s="140"/>
      <c r="F11" s="141"/>
      <c r="G11" s="142"/>
      <c r="H11" s="142"/>
      <c r="I11" s="143"/>
      <c r="J11" s="46">
        <f t="shared" si="3"/>
        <v>0</v>
      </c>
      <c r="K11" s="28">
        <f>ROUND(J11/Deckblatt!$H$14,2)</f>
        <v>0</v>
      </c>
      <c r="L11" s="64">
        <f t="shared" si="1"/>
        <v>0</v>
      </c>
      <c r="M11" s="60" t="e">
        <f t="shared" si="2"/>
        <v>#NUM!</v>
      </c>
    </row>
    <row r="12" spans="1:13" x14ac:dyDescent="0.25">
      <c r="A12" s="56">
        <v>7</v>
      </c>
      <c r="B12" s="173"/>
      <c r="C12" s="138"/>
      <c r="D12" s="174"/>
      <c r="E12" s="140"/>
      <c r="F12" s="141"/>
      <c r="G12" s="142"/>
      <c r="H12" s="142"/>
      <c r="I12" s="143"/>
      <c r="J12" s="46">
        <f t="shared" si="3"/>
        <v>0</v>
      </c>
      <c r="K12" s="28">
        <f>ROUND(J12/Deckblatt!$H$14,2)</f>
        <v>0</v>
      </c>
      <c r="L12" s="64">
        <f t="shared" si="1"/>
        <v>0</v>
      </c>
      <c r="M12" s="60" t="e">
        <f t="shared" si="2"/>
        <v>#NUM!</v>
      </c>
    </row>
    <row r="13" spans="1:13" x14ac:dyDescent="0.25">
      <c r="A13" s="56">
        <v>8</v>
      </c>
      <c r="B13" s="173"/>
      <c r="C13" s="138"/>
      <c r="D13" s="174"/>
      <c r="E13" s="140"/>
      <c r="F13" s="141"/>
      <c r="G13" s="142"/>
      <c r="H13" s="142"/>
      <c r="I13" s="143"/>
      <c r="J13" s="46">
        <f t="shared" si="3"/>
        <v>0</v>
      </c>
      <c r="K13" s="28">
        <f>ROUND(J13/Deckblatt!$H$14,2)</f>
        <v>0</v>
      </c>
      <c r="L13" s="64">
        <f t="shared" si="1"/>
        <v>0</v>
      </c>
      <c r="M13" s="60" t="e">
        <f t="shared" si="2"/>
        <v>#NUM!</v>
      </c>
    </row>
    <row r="14" spans="1:13" x14ac:dyDescent="0.25">
      <c r="A14" s="56">
        <v>9</v>
      </c>
      <c r="B14" s="173"/>
      <c r="C14" s="138"/>
      <c r="D14" s="174"/>
      <c r="E14" s="140"/>
      <c r="F14" s="141"/>
      <c r="G14" s="142"/>
      <c r="H14" s="142"/>
      <c r="I14" s="143"/>
      <c r="J14" s="46">
        <f t="shared" si="3"/>
        <v>0</v>
      </c>
      <c r="K14" s="28">
        <f>ROUND(J14/Deckblatt!$H$14,2)</f>
        <v>0</v>
      </c>
      <c r="L14" s="64">
        <f t="shared" si="1"/>
        <v>0</v>
      </c>
      <c r="M14" s="60" t="e">
        <f t="shared" si="2"/>
        <v>#NUM!</v>
      </c>
    </row>
    <row r="15" spans="1:13" x14ac:dyDescent="0.25">
      <c r="A15" s="56">
        <v>10</v>
      </c>
      <c r="B15" s="173"/>
      <c r="C15" s="138"/>
      <c r="D15" s="174"/>
      <c r="E15" s="140"/>
      <c r="F15" s="141"/>
      <c r="G15" s="142"/>
      <c r="H15" s="142"/>
      <c r="I15" s="143"/>
      <c r="J15" s="46">
        <f t="shared" ref="J15:J35" si="4">SUM(F15:I15)</f>
        <v>0</v>
      </c>
      <c r="K15" s="28">
        <f>ROUND(J15/Deckblatt!$H$14,2)</f>
        <v>0</v>
      </c>
      <c r="L15" s="64">
        <f t="shared" ref="L15:L35" si="5">MAX(F15:I15)-MIN(F15:I15)</f>
        <v>0</v>
      </c>
      <c r="M15" s="60" t="e">
        <f t="shared" ref="M15:M35" si="6">LARGE(F15:I15,2)-SMALL(F15:I15,2)</f>
        <v>#NUM!</v>
      </c>
    </row>
    <row r="16" spans="1:13" x14ac:dyDescent="0.25">
      <c r="A16" s="56">
        <v>11</v>
      </c>
      <c r="B16" s="173"/>
      <c r="C16" s="138"/>
      <c r="D16" s="174"/>
      <c r="E16" s="140"/>
      <c r="F16" s="141"/>
      <c r="G16" s="142"/>
      <c r="H16" s="142"/>
      <c r="I16" s="143"/>
      <c r="J16" s="46">
        <f t="shared" si="4"/>
        <v>0</v>
      </c>
      <c r="K16" s="28">
        <f>ROUND(J16/Deckblatt!$H$14,2)</f>
        <v>0</v>
      </c>
      <c r="L16" s="64">
        <f t="shared" si="5"/>
        <v>0</v>
      </c>
      <c r="M16" s="60" t="e">
        <f t="shared" si="6"/>
        <v>#NUM!</v>
      </c>
    </row>
    <row r="17" spans="1:13" x14ac:dyDescent="0.25">
      <c r="A17" s="56">
        <v>12</v>
      </c>
      <c r="B17" s="173"/>
      <c r="C17" s="138"/>
      <c r="D17" s="174"/>
      <c r="E17" s="140"/>
      <c r="F17" s="141"/>
      <c r="G17" s="142"/>
      <c r="H17" s="142"/>
      <c r="I17" s="143"/>
      <c r="J17" s="46">
        <f t="shared" si="4"/>
        <v>0</v>
      </c>
      <c r="K17" s="28">
        <f>ROUND(J17/Deckblatt!$H$14,2)</f>
        <v>0</v>
      </c>
      <c r="L17" s="64">
        <f t="shared" si="5"/>
        <v>0</v>
      </c>
      <c r="M17" s="60" t="e">
        <f t="shared" si="6"/>
        <v>#NUM!</v>
      </c>
    </row>
    <row r="18" spans="1:13" x14ac:dyDescent="0.25">
      <c r="A18" s="56">
        <v>13</v>
      </c>
      <c r="B18" s="173"/>
      <c r="C18" s="138"/>
      <c r="D18" s="174"/>
      <c r="E18" s="140"/>
      <c r="F18" s="141"/>
      <c r="G18" s="142"/>
      <c r="H18" s="142"/>
      <c r="I18" s="143"/>
      <c r="J18" s="46">
        <f t="shared" si="4"/>
        <v>0</v>
      </c>
      <c r="K18" s="28">
        <f>ROUND(J18/Deckblatt!$H$14,2)</f>
        <v>0</v>
      </c>
      <c r="L18" s="64">
        <f t="shared" si="5"/>
        <v>0</v>
      </c>
      <c r="M18" s="60" t="e">
        <f t="shared" si="6"/>
        <v>#NUM!</v>
      </c>
    </row>
    <row r="19" spans="1:13" x14ac:dyDescent="0.25">
      <c r="A19" s="56">
        <v>14</v>
      </c>
      <c r="B19" s="173"/>
      <c r="C19" s="138"/>
      <c r="D19" s="174"/>
      <c r="E19" s="140"/>
      <c r="F19" s="141"/>
      <c r="G19" s="142"/>
      <c r="H19" s="142"/>
      <c r="I19" s="143"/>
      <c r="J19" s="46">
        <f t="shared" si="4"/>
        <v>0</v>
      </c>
      <c r="K19" s="28">
        <f>ROUND(J19/Deckblatt!$H$14,2)</f>
        <v>0</v>
      </c>
      <c r="L19" s="64">
        <f t="shared" si="5"/>
        <v>0</v>
      </c>
      <c r="M19" s="60" t="e">
        <f t="shared" si="6"/>
        <v>#NUM!</v>
      </c>
    </row>
    <row r="20" spans="1:13" x14ac:dyDescent="0.25">
      <c r="A20" s="56">
        <v>15</v>
      </c>
      <c r="B20" s="173"/>
      <c r="C20" s="138"/>
      <c r="D20" s="174"/>
      <c r="E20" s="140"/>
      <c r="F20" s="141"/>
      <c r="G20" s="142"/>
      <c r="H20" s="142"/>
      <c r="I20" s="143"/>
      <c r="J20" s="46">
        <f t="shared" si="4"/>
        <v>0</v>
      </c>
      <c r="K20" s="28">
        <f>ROUND(J20/Deckblatt!$H$14,2)</f>
        <v>0</v>
      </c>
      <c r="L20" s="64">
        <f t="shared" si="5"/>
        <v>0</v>
      </c>
      <c r="M20" s="60" t="e">
        <f t="shared" si="6"/>
        <v>#NUM!</v>
      </c>
    </row>
    <row r="21" spans="1:13" x14ac:dyDescent="0.25">
      <c r="A21" s="56">
        <v>16</v>
      </c>
      <c r="B21" s="173"/>
      <c r="C21" s="138"/>
      <c r="D21" s="174"/>
      <c r="E21" s="140"/>
      <c r="F21" s="141"/>
      <c r="G21" s="142"/>
      <c r="H21" s="142"/>
      <c r="I21" s="143"/>
      <c r="J21" s="46">
        <f t="shared" si="4"/>
        <v>0</v>
      </c>
      <c r="K21" s="28">
        <f>ROUND(J21/Deckblatt!$H$14,2)</f>
        <v>0</v>
      </c>
      <c r="L21" s="64">
        <f t="shared" si="5"/>
        <v>0</v>
      </c>
      <c r="M21" s="60" t="e">
        <f t="shared" si="6"/>
        <v>#NUM!</v>
      </c>
    </row>
    <row r="22" spans="1:13" x14ac:dyDescent="0.25">
      <c r="A22" s="56">
        <v>17</v>
      </c>
      <c r="B22" s="173"/>
      <c r="C22" s="138"/>
      <c r="D22" s="174"/>
      <c r="E22" s="140"/>
      <c r="F22" s="141"/>
      <c r="G22" s="142"/>
      <c r="H22" s="142"/>
      <c r="I22" s="143"/>
      <c r="J22" s="46">
        <f t="shared" si="4"/>
        <v>0</v>
      </c>
      <c r="K22" s="28">
        <f>ROUND(J22/Deckblatt!$H$14,2)</f>
        <v>0</v>
      </c>
      <c r="L22" s="64">
        <f t="shared" si="5"/>
        <v>0</v>
      </c>
      <c r="M22" s="60" t="e">
        <f t="shared" si="6"/>
        <v>#NUM!</v>
      </c>
    </row>
    <row r="23" spans="1:13" x14ac:dyDescent="0.25">
      <c r="A23" s="56">
        <v>18</v>
      </c>
      <c r="B23" s="173"/>
      <c r="C23" s="138"/>
      <c r="D23" s="174"/>
      <c r="E23" s="140"/>
      <c r="F23" s="141"/>
      <c r="G23" s="142"/>
      <c r="H23" s="142"/>
      <c r="I23" s="143"/>
      <c r="J23" s="46">
        <f t="shared" si="4"/>
        <v>0</v>
      </c>
      <c r="K23" s="28">
        <f>ROUND(J23/Deckblatt!$H$14,2)</f>
        <v>0</v>
      </c>
      <c r="L23" s="64">
        <f t="shared" si="5"/>
        <v>0</v>
      </c>
      <c r="M23" s="60" t="e">
        <f t="shared" si="6"/>
        <v>#NUM!</v>
      </c>
    </row>
    <row r="24" spans="1:13" x14ac:dyDescent="0.25">
      <c r="A24" s="56">
        <v>19</v>
      </c>
      <c r="B24" s="173"/>
      <c r="C24" s="138"/>
      <c r="D24" s="174"/>
      <c r="E24" s="140"/>
      <c r="F24" s="141"/>
      <c r="G24" s="142"/>
      <c r="H24" s="142"/>
      <c r="I24" s="143"/>
      <c r="J24" s="46">
        <f t="shared" si="4"/>
        <v>0</v>
      </c>
      <c r="K24" s="28">
        <f>ROUND(J24/Deckblatt!$H$14,2)</f>
        <v>0</v>
      </c>
      <c r="L24" s="64">
        <f t="shared" si="5"/>
        <v>0</v>
      </c>
      <c r="M24" s="60" t="e">
        <f t="shared" si="6"/>
        <v>#NUM!</v>
      </c>
    </row>
    <row r="25" spans="1:13" x14ac:dyDescent="0.25">
      <c r="A25" s="56">
        <v>20</v>
      </c>
      <c r="B25" s="173"/>
      <c r="C25" s="138"/>
      <c r="D25" s="174"/>
      <c r="E25" s="140"/>
      <c r="F25" s="141"/>
      <c r="G25" s="142"/>
      <c r="H25" s="142"/>
      <c r="I25" s="143"/>
      <c r="J25" s="46">
        <f t="shared" si="4"/>
        <v>0</v>
      </c>
      <c r="K25" s="28">
        <f>ROUND(J25/Deckblatt!$H$14,2)</f>
        <v>0</v>
      </c>
      <c r="L25" s="64">
        <f t="shared" si="5"/>
        <v>0</v>
      </c>
      <c r="M25" s="60" t="e">
        <f t="shared" si="6"/>
        <v>#NUM!</v>
      </c>
    </row>
    <row r="26" spans="1:13" x14ac:dyDescent="0.25">
      <c r="A26" s="56">
        <v>21</v>
      </c>
      <c r="B26" s="173"/>
      <c r="C26" s="138"/>
      <c r="D26" s="174"/>
      <c r="E26" s="140"/>
      <c r="F26" s="141"/>
      <c r="G26" s="142"/>
      <c r="H26" s="142"/>
      <c r="I26" s="143"/>
      <c r="J26" s="46">
        <f t="shared" si="4"/>
        <v>0</v>
      </c>
      <c r="K26" s="28">
        <f>ROUND(J26/Deckblatt!$H$14,2)</f>
        <v>0</v>
      </c>
      <c r="L26" s="64">
        <f t="shared" si="5"/>
        <v>0</v>
      </c>
      <c r="M26" s="60" t="e">
        <f t="shared" si="6"/>
        <v>#NUM!</v>
      </c>
    </row>
    <row r="27" spans="1:13" x14ac:dyDescent="0.25">
      <c r="A27" s="56">
        <v>22</v>
      </c>
      <c r="B27" s="173"/>
      <c r="C27" s="138"/>
      <c r="D27" s="174"/>
      <c r="E27" s="140"/>
      <c r="F27" s="141"/>
      <c r="G27" s="142"/>
      <c r="H27" s="142"/>
      <c r="I27" s="143"/>
      <c r="J27" s="46">
        <f t="shared" si="4"/>
        <v>0</v>
      </c>
      <c r="K27" s="28">
        <f>ROUND(J27/Deckblatt!$H$14,2)</f>
        <v>0</v>
      </c>
      <c r="L27" s="64">
        <f t="shared" si="5"/>
        <v>0</v>
      </c>
      <c r="M27" s="60" t="e">
        <f t="shared" si="6"/>
        <v>#NUM!</v>
      </c>
    </row>
    <row r="28" spans="1:13" x14ac:dyDescent="0.25">
      <c r="A28" s="56">
        <v>23</v>
      </c>
      <c r="B28" s="173"/>
      <c r="C28" s="138"/>
      <c r="D28" s="174"/>
      <c r="E28" s="140"/>
      <c r="F28" s="141"/>
      <c r="G28" s="142"/>
      <c r="H28" s="142"/>
      <c r="I28" s="143"/>
      <c r="J28" s="46">
        <f t="shared" si="4"/>
        <v>0</v>
      </c>
      <c r="K28" s="28">
        <f>ROUND(J28/Deckblatt!$H$14,2)</f>
        <v>0</v>
      </c>
      <c r="L28" s="64">
        <f t="shared" si="5"/>
        <v>0</v>
      </c>
      <c r="M28" s="60" t="e">
        <f t="shared" si="6"/>
        <v>#NUM!</v>
      </c>
    </row>
    <row r="29" spans="1:13" x14ac:dyDescent="0.25">
      <c r="A29" s="56">
        <v>24</v>
      </c>
      <c r="B29" s="173"/>
      <c r="C29" s="138"/>
      <c r="D29" s="174"/>
      <c r="E29" s="140"/>
      <c r="F29" s="141"/>
      <c r="G29" s="142"/>
      <c r="H29" s="142"/>
      <c r="I29" s="143"/>
      <c r="J29" s="46">
        <f t="shared" si="4"/>
        <v>0</v>
      </c>
      <c r="K29" s="28">
        <f>ROUND(J29/Deckblatt!$H$14,2)</f>
        <v>0</v>
      </c>
      <c r="L29" s="64">
        <f t="shared" si="5"/>
        <v>0</v>
      </c>
      <c r="M29" s="60" t="e">
        <f t="shared" si="6"/>
        <v>#NUM!</v>
      </c>
    </row>
    <row r="30" spans="1:13" x14ac:dyDescent="0.25">
      <c r="A30" s="56">
        <v>25</v>
      </c>
      <c r="B30" s="173"/>
      <c r="C30" s="138"/>
      <c r="D30" s="174"/>
      <c r="E30" s="140"/>
      <c r="F30" s="141"/>
      <c r="G30" s="142"/>
      <c r="H30" s="142"/>
      <c r="I30" s="143"/>
      <c r="J30" s="46">
        <f t="shared" si="4"/>
        <v>0</v>
      </c>
      <c r="K30" s="28">
        <f>ROUND(J30/Deckblatt!$H$14,2)</f>
        <v>0</v>
      </c>
      <c r="L30" s="64">
        <f t="shared" si="5"/>
        <v>0</v>
      </c>
      <c r="M30" s="60" t="e">
        <f t="shared" si="6"/>
        <v>#NUM!</v>
      </c>
    </row>
    <row r="31" spans="1:13" x14ac:dyDescent="0.25">
      <c r="A31" s="56">
        <v>26</v>
      </c>
      <c r="B31" s="173"/>
      <c r="C31" s="138"/>
      <c r="D31" s="174"/>
      <c r="E31" s="140"/>
      <c r="F31" s="141"/>
      <c r="G31" s="142"/>
      <c r="H31" s="142"/>
      <c r="I31" s="143"/>
      <c r="J31" s="46">
        <f t="shared" si="4"/>
        <v>0</v>
      </c>
      <c r="K31" s="28">
        <f>ROUND(J31/Deckblatt!$H$14,2)</f>
        <v>0</v>
      </c>
      <c r="L31" s="64">
        <f t="shared" si="5"/>
        <v>0</v>
      </c>
      <c r="M31" s="60" t="e">
        <f t="shared" si="6"/>
        <v>#NUM!</v>
      </c>
    </row>
    <row r="32" spans="1:13" x14ac:dyDescent="0.25">
      <c r="A32" s="56">
        <v>27</v>
      </c>
      <c r="B32" s="173"/>
      <c r="C32" s="138"/>
      <c r="D32" s="174"/>
      <c r="E32" s="140"/>
      <c r="F32" s="141"/>
      <c r="G32" s="142"/>
      <c r="H32" s="142"/>
      <c r="I32" s="143"/>
      <c r="J32" s="46">
        <f t="shared" si="4"/>
        <v>0</v>
      </c>
      <c r="K32" s="28">
        <f>ROUND(J32/Deckblatt!$H$14,2)</f>
        <v>0</v>
      </c>
      <c r="L32" s="64">
        <f t="shared" si="5"/>
        <v>0</v>
      </c>
      <c r="M32" s="60" t="e">
        <f t="shared" si="6"/>
        <v>#NUM!</v>
      </c>
    </row>
    <row r="33" spans="1:13" x14ac:dyDescent="0.25">
      <c r="A33" s="56">
        <v>28</v>
      </c>
      <c r="B33" s="173"/>
      <c r="C33" s="138"/>
      <c r="D33" s="174"/>
      <c r="E33" s="140"/>
      <c r="F33" s="141"/>
      <c r="G33" s="142"/>
      <c r="H33" s="142"/>
      <c r="I33" s="143"/>
      <c r="J33" s="46">
        <f t="shared" si="4"/>
        <v>0</v>
      </c>
      <c r="K33" s="28">
        <f>ROUND(J33/Deckblatt!$H$14,2)</f>
        <v>0</v>
      </c>
      <c r="L33" s="64">
        <f t="shared" si="5"/>
        <v>0</v>
      </c>
      <c r="M33" s="60" t="e">
        <f t="shared" si="6"/>
        <v>#NUM!</v>
      </c>
    </row>
    <row r="34" spans="1:13" x14ac:dyDescent="0.25">
      <c r="A34" s="56">
        <v>29</v>
      </c>
      <c r="B34" s="173"/>
      <c r="C34" s="138"/>
      <c r="D34" s="174"/>
      <c r="E34" s="140"/>
      <c r="F34" s="141"/>
      <c r="G34" s="142"/>
      <c r="H34" s="142"/>
      <c r="I34" s="143"/>
      <c r="J34" s="46">
        <f t="shared" si="4"/>
        <v>0</v>
      </c>
      <c r="K34" s="28">
        <f>ROUND(J34/Deckblatt!$H$14,2)</f>
        <v>0</v>
      </c>
      <c r="L34" s="64">
        <f t="shared" si="5"/>
        <v>0</v>
      </c>
      <c r="M34" s="60" t="e">
        <f t="shared" si="6"/>
        <v>#NUM!</v>
      </c>
    </row>
    <row r="35" spans="1:13" x14ac:dyDescent="0.25">
      <c r="A35" s="56">
        <v>30</v>
      </c>
      <c r="B35" s="173"/>
      <c r="C35" s="138"/>
      <c r="D35" s="174"/>
      <c r="E35" s="140"/>
      <c r="F35" s="141"/>
      <c r="G35" s="142"/>
      <c r="H35" s="142"/>
      <c r="I35" s="143"/>
      <c r="J35" s="46">
        <f t="shared" si="4"/>
        <v>0</v>
      </c>
      <c r="K35" s="28">
        <f>ROUND(J35/Deckblatt!$H$14,2)</f>
        <v>0</v>
      </c>
      <c r="L35" s="64">
        <f t="shared" si="5"/>
        <v>0</v>
      </c>
      <c r="M35" s="60" t="e">
        <f t="shared" si="6"/>
        <v>#NUM!</v>
      </c>
    </row>
    <row r="36" spans="1:13" x14ac:dyDescent="0.25">
      <c r="A36" s="56">
        <v>31</v>
      </c>
      <c r="B36" s="173"/>
      <c r="C36" s="138"/>
      <c r="D36" s="174"/>
      <c r="E36" s="140"/>
      <c r="F36" s="141"/>
      <c r="G36" s="142"/>
      <c r="H36" s="142"/>
      <c r="I36" s="143"/>
      <c r="J36" s="46">
        <f t="shared" si="3"/>
        <v>0</v>
      </c>
      <c r="K36" s="28">
        <f>ROUND(J36/Deckblatt!$H$14,2)</f>
        <v>0</v>
      </c>
      <c r="L36" s="64">
        <f t="shared" si="1"/>
        <v>0</v>
      </c>
      <c r="M36" s="60" t="e">
        <f t="shared" si="2"/>
        <v>#NUM!</v>
      </c>
    </row>
    <row r="37" spans="1:13" x14ac:dyDescent="0.25">
      <c r="A37" s="56">
        <v>32</v>
      </c>
      <c r="B37" s="173"/>
      <c r="C37" s="138"/>
      <c r="D37" s="174"/>
      <c r="E37" s="140"/>
      <c r="F37" s="141"/>
      <c r="G37" s="142"/>
      <c r="H37" s="142"/>
      <c r="I37" s="143"/>
      <c r="J37" s="46">
        <f t="shared" si="3"/>
        <v>0</v>
      </c>
      <c r="K37" s="28">
        <f>ROUND(J37/Deckblatt!$H$14,2)</f>
        <v>0</v>
      </c>
      <c r="L37" s="64">
        <f t="shared" si="1"/>
        <v>0</v>
      </c>
      <c r="M37" s="60" t="e">
        <f t="shared" si="2"/>
        <v>#NUM!</v>
      </c>
    </row>
    <row r="38" spans="1:13" x14ac:dyDescent="0.25">
      <c r="A38" s="56">
        <v>33</v>
      </c>
      <c r="B38" s="173"/>
      <c r="C38" s="138"/>
      <c r="D38" s="174"/>
      <c r="E38" s="140"/>
      <c r="F38" s="141"/>
      <c r="G38" s="142"/>
      <c r="H38" s="142"/>
      <c r="I38" s="143"/>
      <c r="J38" s="46">
        <f t="shared" si="3"/>
        <v>0</v>
      </c>
      <c r="K38" s="28">
        <f>ROUND(J38/Deckblatt!$H$14,2)</f>
        <v>0</v>
      </c>
      <c r="L38" s="64">
        <f t="shared" si="1"/>
        <v>0</v>
      </c>
      <c r="M38" s="60" t="e">
        <f t="shared" si="2"/>
        <v>#NUM!</v>
      </c>
    </row>
    <row r="39" spans="1:13" x14ac:dyDescent="0.25">
      <c r="A39" s="56">
        <v>34</v>
      </c>
      <c r="B39" s="173"/>
      <c r="C39" s="138"/>
      <c r="D39" s="174"/>
      <c r="E39" s="140"/>
      <c r="F39" s="141"/>
      <c r="G39" s="142"/>
      <c r="H39" s="142"/>
      <c r="I39" s="143"/>
      <c r="J39" s="46">
        <f t="shared" si="3"/>
        <v>0</v>
      </c>
      <c r="K39" s="28">
        <f>ROUND(J39/Deckblatt!$H$14,2)</f>
        <v>0</v>
      </c>
      <c r="L39" s="64">
        <f t="shared" si="1"/>
        <v>0</v>
      </c>
      <c r="M39" s="60" t="e">
        <f t="shared" si="2"/>
        <v>#NUM!</v>
      </c>
    </row>
    <row r="40" spans="1:13" x14ac:dyDescent="0.25">
      <c r="A40" s="56">
        <v>35</v>
      </c>
      <c r="B40" s="173"/>
      <c r="C40" s="138"/>
      <c r="D40" s="174"/>
      <c r="E40" s="140"/>
      <c r="F40" s="141"/>
      <c r="G40" s="142"/>
      <c r="H40" s="142"/>
      <c r="I40" s="143"/>
      <c r="J40" s="46">
        <f t="shared" si="3"/>
        <v>0</v>
      </c>
      <c r="K40" s="28">
        <f>ROUND(J40/Deckblatt!$H$14,2)</f>
        <v>0</v>
      </c>
      <c r="L40" s="64">
        <f t="shared" si="1"/>
        <v>0</v>
      </c>
      <c r="M40" s="60" t="e">
        <f t="shared" si="2"/>
        <v>#NUM!</v>
      </c>
    </row>
    <row r="41" spans="1:13" x14ac:dyDescent="0.25">
      <c r="A41" s="56">
        <v>36</v>
      </c>
      <c r="B41" s="173"/>
      <c r="C41" s="138"/>
      <c r="D41" s="174"/>
      <c r="E41" s="140"/>
      <c r="F41" s="141"/>
      <c r="G41" s="142"/>
      <c r="H41" s="142"/>
      <c r="I41" s="143"/>
      <c r="J41" s="46">
        <f t="shared" ref="J41:J43" si="7">SUM(F41:I41)</f>
        <v>0</v>
      </c>
      <c r="K41" s="28">
        <f>ROUND(J41/Deckblatt!$H$14,2)</f>
        <v>0</v>
      </c>
      <c r="L41" s="64">
        <f t="shared" ref="L41:L43" si="8">MAX(F41:I41)-MIN(F41:I41)</f>
        <v>0</v>
      </c>
      <c r="M41" s="60" t="e">
        <f t="shared" ref="M41:M43" si="9">LARGE(F41:I41,2)-SMALL(F41:I41,2)</f>
        <v>#NUM!</v>
      </c>
    </row>
    <row r="42" spans="1:13" x14ac:dyDescent="0.25">
      <c r="A42" s="56">
        <v>37</v>
      </c>
      <c r="B42" s="173"/>
      <c r="C42" s="138"/>
      <c r="D42" s="174"/>
      <c r="E42" s="140"/>
      <c r="F42" s="141"/>
      <c r="G42" s="142"/>
      <c r="H42" s="142"/>
      <c r="I42" s="143"/>
      <c r="J42" s="46">
        <f t="shared" si="7"/>
        <v>0</v>
      </c>
      <c r="K42" s="28">
        <f>ROUND(J42/Deckblatt!$H$14,2)</f>
        <v>0</v>
      </c>
      <c r="L42" s="64">
        <f t="shared" si="8"/>
        <v>0</v>
      </c>
      <c r="M42" s="60" t="e">
        <f t="shared" si="9"/>
        <v>#NUM!</v>
      </c>
    </row>
    <row r="43" spans="1:13" x14ac:dyDescent="0.25">
      <c r="A43" s="56">
        <v>38</v>
      </c>
      <c r="B43" s="173"/>
      <c r="C43" s="138"/>
      <c r="D43" s="174"/>
      <c r="E43" s="140"/>
      <c r="F43" s="141"/>
      <c r="G43" s="142"/>
      <c r="H43" s="142"/>
      <c r="I43" s="143"/>
      <c r="J43" s="46">
        <f t="shared" si="7"/>
        <v>0</v>
      </c>
      <c r="K43" s="28">
        <f>ROUND(J43/Deckblatt!$H$14,2)</f>
        <v>0</v>
      </c>
      <c r="L43" s="64">
        <f t="shared" si="8"/>
        <v>0</v>
      </c>
      <c r="M43" s="60" t="e">
        <f t="shared" si="9"/>
        <v>#NUM!</v>
      </c>
    </row>
    <row r="44" spans="1:13" x14ac:dyDescent="0.25">
      <c r="A44" s="56">
        <v>39</v>
      </c>
      <c r="B44" s="173"/>
      <c r="C44" s="138"/>
      <c r="D44" s="174"/>
      <c r="E44" s="140"/>
      <c r="F44" s="141"/>
      <c r="G44" s="142"/>
      <c r="H44" s="142"/>
      <c r="I44" s="143"/>
      <c r="J44" s="46">
        <f t="shared" si="3"/>
        <v>0</v>
      </c>
      <c r="K44" s="28">
        <f>ROUND(J44/Deckblatt!$H$14,2)</f>
        <v>0</v>
      </c>
      <c r="L44" s="64">
        <f t="shared" si="1"/>
        <v>0</v>
      </c>
      <c r="M44" s="60" t="e">
        <f t="shared" si="2"/>
        <v>#NUM!</v>
      </c>
    </row>
    <row r="45" spans="1:13" x14ac:dyDescent="0.25">
      <c r="A45" s="56">
        <v>40</v>
      </c>
      <c r="B45" s="173"/>
      <c r="C45" s="138"/>
      <c r="D45" s="174"/>
      <c r="E45" s="140"/>
      <c r="F45" s="141"/>
      <c r="G45" s="142"/>
      <c r="H45" s="142"/>
      <c r="I45" s="143"/>
      <c r="J45" s="46">
        <f t="shared" si="3"/>
        <v>0</v>
      </c>
      <c r="K45" s="28">
        <f>ROUND(J45/Deckblatt!$H$14,2)</f>
        <v>0</v>
      </c>
      <c r="L45" s="64">
        <f t="shared" si="1"/>
        <v>0</v>
      </c>
      <c r="M45" s="60" t="e">
        <f t="shared" si="2"/>
        <v>#NUM!</v>
      </c>
    </row>
    <row r="46" spans="1:13" x14ac:dyDescent="0.25">
      <c r="A46" s="56">
        <v>41</v>
      </c>
      <c r="B46" s="173"/>
      <c r="C46" s="138"/>
      <c r="D46" s="174"/>
      <c r="E46" s="140"/>
      <c r="F46" s="141"/>
      <c r="G46" s="142"/>
      <c r="H46" s="142"/>
      <c r="I46" s="143"/>
      <c r="J46" s="46">
        <f t="shared" si="3"/>
        <v>0</v>
      </c>
      <c r="K46" s="28">
        <f>ROUND(J46/Deckblatt!$H$14,2)</f>
        <v>0</v>
      </c>
      <c r="L46" s="64">
        <f t="shared" si="1"/>
        <v>0</v>
      </c>
      <c r="M46" s="60" t="e">
        <f t="shared" si="2"/>
        <v>#NUM!</v>
      </c>
    </row>
    <row r="47" spans="1:13" ht="15.75" thickBot="1" x14ac:dyDescent="0.3">
      <c r="A47" s="57">
        <v>42</v>
      </c>
      <c r="B47" s="179"/>
      <c r="C47" s="166"/>
      <c r="D47" s="180"/>
      <c r="E47" s="168"/>
      <c r="F47" s="181"/>
      <c r="G47" s="182"/>
      <c r="H47" s="182"/>
      <c r="I47" s="183"/>
      <c r="J47" s="47">
        <f t="shared" si="3"/>
        <v>0</v>
      </c>
      <c r="K47" s="28">
        <f>ROUND(J47/Deckblatt!$H$14,2)</f>
        <v>0</v>
      </c>
      <c r="L47" s="65">
        <f t="shared" si="1"/>
        <v>0</v>
      </c>
      <c r="M47" s="66" t="e">
        <f t="shared" si="2"/>
        <v>#NUM!</v>
      </c>
    </row>
  </sheetData>
  <sortState xmlns:xlrd2="http://schemas.microsoft.com/office/spreadsheetml/2017/richdata2" ref="B2:L36">
    <sortCondition ref="J2:J36"/>
    <sortCondition ref="L2:L36"/>
  </sortState>
  <mergeCells count="2">
    <mergeCell ref="A1:E1"/>
    <mergeCell ref="A3:E3"/>
  </mergeCells>
  <conditionalFormatting sqref="F7:I7">
    <cfRule type="cellIs" dxfId="27" priority="33" operator="greaterThanOrEqual">
      <formula>36</formula>
    </cfRule>
    <cfRule type="cellIs" dxfId="26" priority="34" operator="between">
      <formula>30</formula>
      <formula>35</formula>
    </cfRule>
    <cfRule type="cellIs" dxfId="25" priority="35" operator="between">
      <formula>29</formula>
      <formula>25</formula>
    </cfRule>
    <cfRule type="cellIs" dxfId="24" priority="36" operator="lessThanOrEqual">
      <formula>24</formula>
    </cfRule>
  </conditionalFormatting>
  <conditionalFormatting sqref="J7">
    <cfRule type="cellIs" dxfId="23" priority="29" operator="greaterThanOrEqual">
      <formula>144</formula>
    </cfRule>
    <cfRule type="cellIs" dxfId="22" priority="30" operator="between">
      <formula>120</formula>
      <formula>143</formula>
    </cfRule>
    <cfRule type="cellIs" dxfId="21" priority="31" operator="between">
      <formula>100</formula>
      <formula>119</formula>
    </cfRule>
    <cfRule type="cellIs" dxfId="20" priority="32" operator="lessThan">
      <formula>100</formula>
    </cfRule>
  </conditionalFormatting>
  <conditionalFormatting sqref="F8:I47">
    <cfRule type="cellIs" dxfId="19" priority="21" operator="greaterThanOrEqual">
      <formula>36</formula>
    </cfRule>
    <cfRule type="cellIs" dxfId="18" priority="22" operator="between">
      <formula>30</formula>
      <formula>35</formula>
    </cfRule>
    <cfRule type="cellIs" dxfId="17" priority="23" operator="between">
      <formula>29</formula>
      <formula>25</formula>
    </cfRule>
    <cfRule type="cellIs" dxfId="16" priority="24" operator="lessThanOrEqual">
      <formula>24</formula>
    </cfRule>
  </conditionalFormatting>
  <conditionalFormatting sqref="J8:J47">
    <cfRule type="cellIs" dxfId="15" priority="17" operator="greaterThanOrEqual">
      <formula>144</formula>
    </cfRule>
    <cfRule type="cellIs" dxfId="14" priority="18" operator="between">
      <formula>120</formula>
      <formula>143</formula>
    </cfRule>
    <cfRule type="cellIs" dxfId="13" priority="19" operator="between">
      <formula>100</formula>
      <formula>119</formula>
    </cfRule>
    <cfRule type="cellIs" dxfId="12" priority="20" operator="lessThan">
      <formula>100</formula>
    </cfRule>
  </conditionalFormatting>
  <conditionalFormatting sqref="F6:I6">
    <cfRule type="cellIs" dxfId="11" priority="9" operator="greaterThanOrEqual">
      <formula>36</formula>
    </cfRule>
    <cfRule type="cellIs" dxfId="10" priority="10" operator="between">
      <formula>30</formula>
      <formula>35</formula>
    </cfRule>
    <cfRule type="cellIs" dxfId="9" priority="11" operator="between">
      <formula>29</formula>
      <formula>25</formula>
    </cfRule>
    <cfRule type="cellIs" dxfId="8" priority="12" operator="lessThanOrEqual">
      <formula>24</formula>
    </cfRule>
  </conditionalFormatting>
  <conditionalFormatting sqref="J6">
    <cfRule type="cellIs" dxfId="7" priority="5" operator="greaterThanOrEqual">
      <formula>144</formula>
    </cfRule>
    <cfRule type="cellIs" dxfId="6" priority="6" operator="between">
      <formula>120</formula>
      <formula>143</formula>
    </cfRule>
    <cfRule type="cellIs" dxfId="5" priority="7" operator="between">
      <formula>100</formula>
      <formula>119</formula>
    </cfRule>
    <cfRule type="cellIs" dxfId="4" priority="8" operator="lessThan">
      <formula>100</formula>
    </cfRule>
  </conditionalFormatting>
  <conditionalFormatting sqref="K6:K47">
    <cfRule type="cellIs" dxfId="3" priority="1" operator="greaterThanOrEqual">
      <formula>36</formula>
    </cfRule>
    <cfRule type="cellIs" dxfId="2" priority="2" operator="between">
      <formula>30</formula>
      <formula>35.99</formula>
    </cfRule>
    <cfRule type="cellIs" dxfId="1" priority="3" operator="between">
      <formula>29.99</formula>
      <formula>25</formula>
    </cfRule>
    <cfRule type="cellIs" dxfId="0" priority="4" operator="lessThanOrEqual">
      <formula>24.99</formula>
    </cfRule>
  </conditionalFormatting>
  <printOptions horizontalCentered="1"/>
  <pageMargins left="0.11811023622047245" right="0" top="0.78740157480314965" bottom="0.39370078740157483" header="0.31496062992125984" footer="0.19685039370078741"/>
  <pageSetup paperSize="9" orientation="portrait" r:id="rId1"/>
  <headerFooter>
    <oddFooter>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Mannschaft</vt:lpstr>
      <vt:lpstr>Einzel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richie</dc:creator>
  <cp:lastModifiedBy>Harald Treitl</cp:lastModifiedBy>
  <cp:lastPrinted>2015-03-22T21:12:41Z</cp:lastPrinted>
  <dcterms:created xsi:type="dcterms:W3CDTF">2012-03-26T19:45:35Z</dcterms:created>
  <dcterms:modified xsi:type="dcterms:W3CDTF">2019-06-13T14:28:13Z</dcterms:modified>
</cp:coreProperties>
</file>